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④サーバー・PC関係\ﾎ_HP関係\米盛ホームページ\その他\書式ダウンロード\"/>
    </mc:Choice>
  </mc:AlternateContent>
  <xr:revisionPtr revIDLastSave="0" documentId="13_ncr:1_{668398CA-F32B-4286-8398-9F81DB510F88}" xr6:coauthVersionLast="36" xr6:coauthVersionMax="36" xr10:uidLastSave="{00000000-0000-0000-0000-000000000000}"/>
  <workbookProtection workbookAlgorithmName="SHA-512" workbookHashValue="h2MPMQt+cjHmzqicpKVc8rujQwVx90DMQ8PXUU/AuoOUWwTi9SXKxSGB/97roDPW7mw7i/zjEiYIqRii3JphEQ==" workbookSaltValue="99uaPUbpBpGwbmSD3yWcKA==" workbookSpinCount="100000" lockStructure="1"/>
  <bookViews>
    <workbookView xWindow="-108" yWindow="-108" windowWidth="23256" windowHeight="12576" xr2:uid="{025A3351-086D-4749-AAE8-5A2DF81B4A6C}"/>
  </bookViews>
  <sheets>
    <sheet name="米盛建設指定請求書" sheetId="1" r:id="rId1"/>
    <sheet name="記入例" sheetId="2" r:id="rId2"/>
  </sheets>
  <definedNames>
    <definedName name="_xlnm.Print_Area" localSheetId="1">記入例!$A$4:$AH$36</definedName>
    <definedName name="_xlnm.Print_Area" localSheetId="0">米盛建設指定請求書!$A$4:$AH$36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2" l="1"/>
  <c r="BC27" i="2"/>
  <c r="BD27" i="2" s="1"/>
  <c r="B27" i="2"/>
  <c r="BC26" i="2"/>
  <c r="BD26" i="2" s="1"/>
  <c r="P26" i="2"/>
  <c r="F3" i="2"/>
  <c r="BC28" i="2" s="1"/>
  <c r="F1" i="2"/>
  <c r="BC25" i="2" s="1"/>
  <c r="BC27" i="1"/>
  <c r="BD27" i="1" s="1"/>
  <c r="B27" i="1"/>
  <c r="BC26" i="1"/>
  <c r="N27" i="1" s="1"/>
  <c r="N26" i="1" s="1"/>
  <c r="E28" i="1"/>
  <c r="F3" i="1"/>
  <c r="F1" i="1" s="1"/>
  <c r="BC25" i="1" s="1"/>
  <c r="N27" i="2" l="1"/>
  <c r="N26" i="2" s="1"/>
  <c r="BD25" i="2"/>
  <c r="P25" i="2"/>
  <c r="N25" i="2"/>
  <c r="N28" i="2"/>
  <c r="P28" i="2"/>
  <c r="BD28" i="2"/>
  <c r="G26" i="2"/>
  <c r="O27" i="2"/>
  <c r="O26" i="2" s="1"/>
  <c r="M27" i="2"/>
  <c r="M26" i="2" s="1"/>
  <c r="L27" i="2"/>
  <c r="K27" i="2"/>
  <c r="I27" i="2"/>
  <c r="H27" i="2"/>
  <c r="J26" i="2"/>
  <c r="I26" i="2"/>
  <c r="H26" i="2"/>
  <c r="J27" i="2"/>
  <c r="L26" i="2"/>
  <c r="K26" i="2"/>
  <c r="G27" i="2"/>
  <c r="P27" i="2"/>
  <c r="P26" i="1"/>
  <c r="P27" i="1"/>
  <c r="BD26" i="1"/>
  <c r="N25" i="1"/>
  <c r="BD25" i="1"/>
  <c r="I25" i="1" s="1"/>
  <c r="BC28" i="1"/>
  <c r="BD28" i="1" s="1"/>
  <c r="P25" i="1"/>
  <c r="BB27" i="2" l="1"/>
  <c r="BB26" i="2"/>
  <c r="O28" i="2"/>
  <c r="M28" i="2"/>
  <c r="L28" i="2"/>
  <c r="BB28" i="2" s="1"/>
  <c r="K28" i="2"/>
  <c r="J28" i="2"/>
  <c r="I28" i="2"/>
  <c r="G28" i="2"/>
  <c r="H28" i="2"/>
  <c r="H25" i="2"/>
  <c r="G25" i="2"/>
  <c r="O25" i="2"/>
  <c r="L25" i="2"/>
  <c r="K25" i="2"/>
  <c r="I25" i="2"/>
  <c r="M25" i="2"/>
  <c r="J25" i="2"/>
  <c r="G27" i="1"/>
  <c r="M27" i="1"/>
  <c r="M26" i="1" s="1"/>
  <c r="G26" i="1"/>
  <c r="H27" i="1"/>
  <c r="O27" i="1"/>
  <c r="O26" i="1" s="1"/>
  <c r="H26" i="1"/>
  <c r="I27" i="1"/>
  <c r="J27" i="1"/>
  <c r="J26" i="1"/>
  <c r="K27" i="1"/>
  <c r="K26" i="1"/>
  <c r="L27" i="1"/>
  <c r="I26" i="1"/>
  <c r="L26" i="1"/>
  <c r="O25" i="1"/>
  <c r="G25" i="1"/>
  <c r="H25" i="1"/>
  <c r="L25" i="1"/>
  <c r="J25" i="1"/>
  <c r="K25" i="1"/>
  <c r="P28" i="1"/>
  <c r="N28" i="1"/>
  <c r="M25" i="1"/>
  <c r="BB25" i="2" l="1"/>
  <c r="BB27" i="1"/>
  <c r="BB26" i="1"/>
  <c r="BB25" i="1"/>
  <c r="J28" i="1"/>
  <c r="K28" i="1"/>
  <c r="M28" i="1"/>
  <c r="L28" i="1"/>
  <c r="G28" i="1"/>
  <c r="H28" i="1"/>
  <c r="O28" i="1"/>
  <c r="I28" i="1"/>
  <c r="BB28" i="1" l="1"/>
</calcChain>
</file>

<file path=xl/sharedStrings.xml><?xml version="1.0" encoding="utf-8"?>
<sst xmlns="http://schemas.openxmlformats.org/spreadsheetml/2006/main" count="89" uniqueCount="43">
  <si>
    <t>科目コード</t>
    <rPh sb="0" eb="2">
      <t>カモク</t>
    </rPh>
    <phoneticPr fontId="4"/>
  </si>
  <si>
    <t>＜備考欄＞</t>
    <rPh sb="1" eb="3">
      <t>ビコウ</t>
    </rPh>
    <rPh sb="3" eb="4">
      <t>ラン</t>
    </rPh>
    <phoneticPr fontId="4"/>
  </si>
  <si>
    <t>※金額の頭部に￥をお付けください。</t>
    <rPh sb="1" eb="2">
      <t>キン</t>
    </rPh>
    <rPh sb="2" eb="3">
      <t>ガク</t>
    </rPh>
    <rPh sb="4" eb="6">
      <t>トウブ</t>
    </rPh>
    <rPh sb="10" eb="11">
      <t>ツ</t>
    </rPh>
    <phoneticPr fontId="4"/>
  </si>
  <si>
    <t>%</t>
    <phoneticPr fontId="4"/>
  </si>
  <si>
    <t>％）</t>
    <phoneticPr fontId="4"/>
  </si>
  <si>
    <t>（</t>
    <phoneticPr fontId="4"/>
  </si>
  <si>
    <t>消費税</t>
    <rPh sb="0" eb="3">
      <t>ショウヒゼイ</t>
    </rPh>
    <phoneticPr fontId="4"/>
  </si>
  <si>
    <t>現金</t>
    <rPh sb="0" eb="2">
      <t>ゲンキン</t>
    </rPh>
    <phoneticPr fontId="4"/>
  </si>
  <si>
    <t>今回支払金額（税抜）</t>
    <rPh sb="0" eb="2">
      <t>コンカイ</t>
    </rPh>
    <rPh sb="2" eb="4">
      <t>シハライ</t>
    </rPh>
    <rPh sb="4" eb="6">
      <t>キンガク</t>
    </rPh>
    <rPh sb="7" eb="9">
      <t>ゼイヌキ</t>
    </rPh>
    <phoneticPr fontId="4"/>
  </si>
  <si>
    <t>支払条件</t>
    <rPh sb="0" eb="2">
      <t>シハライ</t>
    </rPh>
    <rPh sb="2" eb="4">
      <t>ジョウケン</t>
    </rPh>
    <phoneticPr fontId="4"/>
  </si>
  <si>
    <t>請求金額（税込）</t>
    <rPh sb="0" eb="2">
      <t>セイキュウ</t>
    </rPh>
    <rPh sb="2" eb="3">
      <t>キン</t>
    </rPh>
    <rPh sb="3" eb="4">
      <t>ガク</t>
    </rPh>
    <rPh sb="5" eb="7">
      <t>ゼイコミ</t>
    </rPh>
    <phoneticPr fontId="4"/>
  </si>
  <si>
    <t>に使用する、</t>
    <rPh sb="1" eb="3">
      <t>シヨウ</t>
    </rPh>
    <phoneticPr fontId="4"/>
  </si>
  <si>
    <t>の内、</t>
    <rPh sb="1" eb="2">
      <t>ウチ</t>
    </rPh>
    <phoneticPr fontId="4"/>
  </si>
  <si>
    <t>工事名</t>
    <rPh sb="0" eb="2">
      <t>コウジ</t>
    </rPh>
    <rPh sb="2" eb="3">
      <t>メイ</t>
    </rPh>
    <phoneticPr fontId="4"/>
  </si>
  <si>
    <t>工事番号</t>
    <rPh sb="0" eb="2">
      <t>コウジ</t>
    </rPh>
    <rPh sb="2" eb="4">
      <t>バンゴウ</t>
    </rPh>
    <phoneticPr fontId="4"/>
  </si>
  <si>
    <t>登録番号</t>
    <rPh sb="0" eb="2">
      <t>トウロク</t>
    </rPh>
    <rPh sb="2" eb="4">
      <t>バンゴウ</t>
    </rPh>
    <phoneticPr fontId="4"/>
  </si>
  <si>
    <t>氏名</t>
    <rPh sb="0" eb="2">
      <t>シメイ</t>
    </rPh>
    <phoneticPr fontId="4"/>
  </si>
  <si>
    <t>㊞</t>
    <phoneticPr fontId="4"/>
  </si>
  <si>
    <t>請求者</t>
    <rPh sb="0" eb="3">
      <t>セイキュウシャ</t>
    </rPh>
    <phoneticPr fontId="4"/>
  </si>
  <si>
    <t>住所</t>
    <rPh sb="0" eb="2">
      <t>ジュウショ</t>
    </rPh>
    <phoneticPr fontId="4"/>
  </si>
  <si>
    <t>米盛建設株式会社　御中</t>
    <rPh sb="0" eb="2">
      <t>ヨネモリ</t>
    </rPh>
    <rPh sb="2" eb="4">
      <t>ケンセツ</t>
    </rPh>
    <rPh sb="4" eb="6">
      <t>カブシキ</t>
    </rPh>
    <rPh sb="6" eb="8">
      <t>カイシャ</t>
    </rPh>
    <rPh sb="9" eb="11">
      <t>オンチュウ</t>
    </rPh>
    <phoneticPr fontId="4"/>
  </si>
  <si>
    <t>請　　求　　書</t>
    <rPh sb="0" eb="1">
      <t>ショウ</t>
    </rPh>
    <rPh sb="3" eb="4">
      <t>モトム</t>
    </rPh>
    <rPh sb="6" eb="7">
      <t>ショ</t>
    </rPh>
    <phoneticPr fontId="4"/>
  </si>
  <si>
    <t>銀行</t>
    <rPh sb="0" eb="2">
      <t>ギンコウ</t>
    </rPh>
    <phoneticPr fontId="3"/>
  </si>
  <si>
    <t>支店</t>
    <rPh sb="0" eb="2">
      <t>シテン</t>
    </rPh>
    <phoneticPr fontId="3"/>
  </si>
  <si>
    <t>当座</t>
    <rPh sb="0" eb="2">
      <t>トウザ</t>
    </rPh>
    <phoneticPr fontId="3"/>
  </si>
  <si>
    <t>普通</t>
    <rPh sb="0" eb="2">
      <t>フツウ</t>
    </rPh>
    <phoneticPr fontId="3"/>
  </si>
  <si>
    <t>口座
番号</t>
    <rPh sb="0" eb="2">
      <t>コウザ</t>
    </rPh>
    <rPh sb="3" eb="5">
      <t>バンゴウ</t>
    </rPh>
    <phoneticPr fontId="4"/>
  </si>
  <si>
    <r>
      <t>　</t>
    </r>
    <r>
      <rPr>
        <b/>
        <sz val="11"/>
        <color theme="1"/>
        <rFont val="游ゴシック"/>
        <family val="3"/>
        <charset val="128"/>
        <scheme val="minor"/>
      </rPr>
      <t>（米盛建設 にて記入）</t>
    </r>
    <phoneticPr fontId="4"/>
  </si>
  <si>
    <t xml:space="preserve"> 振込先
 銀　行</t>
    <rPh sb="1" eb="3">
      <t>フリコミ</t>
    </rPh>
    <rPh sb="3" eb="4">
      <t>サキ</t>
    </rPh>
    <rPh sb="6" eb="7">
      <t>ギン</t>
    </rPh>
    <rPh sb="8" eb="9">
      <t>コウ</t>
    </rPh>
    <phoneticPr fontId="4"/>
  </si>
  <si>
    <t>％税率　対象額</t>
    <rPh sb="1" eb="3">
      <t>ゼイリツ</t>
    </rPh>
    <rPh sb="4" eb="7">
      <t>タイショウガク</t>
    </rPh>
    <phoneticPr fontId="3"/>
  </si>
  <si>
    <t>T</t>
    <phoneticPr fontId="4"/>
  </si>
  <si>
    <t>下記の通りご請求いたします。</t>
    <rPh sb="0" eb="2">
      <t>カキ</t>
    </rPh>
    <rPh sb="3" eb="4">
      <t>トオ</t>
    </rPh>
    <rPh sb="6" eb="8">
      <t>セイキュウ</t>
    </rPh>
    <phoneticPr fontId="4"/>
  </si>
  <si>
    <t>000000</t>
    <phoneticPr fontId="3"/>
  </si>
  <si>
    <t>〇〇〇道路新設工事（〇〇工区）</t>
    <rPh sb="3" eb="5">
      <t>ドウロ</t>
    </rPh>
    <rPh sb="5" eb="7">
      <t>シンセツ</t>
    </rPh>
    <rPh sb="7" eb="9">
      <t>コウジ</t>
    </rPh>
    <rPh sb="12" eb="14">
      <t>コウク</t>
    </rPh>
    <phoneticPr fontId="3"/>
  </si>
  <si>
    <t>路盤工</t>
    <rPh sb="0" eb="3">
      <t>ロバンコウ</t>
    </rPh>
    <phoneticPr fontId="3"/>
  </si>
  <si>
    <t>鹿児島市東開町〇丁目〇〇〇</t>
    <rPh sb="0" eb="3">
      <t>カゴシマ</t>
    </rPh>
    <rPh sb="3" eb="4">
      <t>シ</t>
    </rPh>
    <rPh sb="4" eb="6">
      <t>トウカイ</t>
    </rPh>
    <rPh sb="6" eb="7">
      <t>チョウ</t>
    </rPh>
    <rPh sb="8" eb="10">
      <t>チョウメ</t>
    </rPh>
    <phoneticPr fontId="3"/>
  </si>
  <si>
    <t>〇〇〇建設株式会社</t>
    <rPh sb="3" eb="5">
      <t>ケンセツ</t>
    </rPh>
    <rPh sb="5" eb="9">
      <t>カブシキガイシャ</t>
    </rPh>
    <phoneticPr fontId="3"/>
  </si>
  <si>
    <t>T〇〇〇〇〇〇〇〇〇〇〇〇〇</t>
    <phoneticPr fontId="4"/>
  </si>
  <si>
    <t>〇〇</t>
    <phoneticPr fontId="3"/>
  </si>
  <si>
    <t>〇〇〇</t>
    <phoneticPr fontId="3"/>
  </si>
  <si>
    <t>口座名義（カナ）</t>
    <rPh sb="0" eb="2">
      <t>コウザ</t>
    </rPh>
    <rPh sb="2" eb="4">
      <t>メイギ</t>
    </rPh>
    <phoneticPr fontId="3"/>
  </si>
  <si>
    <t>〇〇〇ケンセツ（カ</t>
    <phoneticPr fontId="3"/>
  </si>
  <si>
    <t>でんさい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</si>
</sst>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65"/>
      </patternFill>
    </fill>
  </fills>
  <borders count="5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</cellStyleXfs>
  <cellXfs count="191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right" vertical="center"/>
    </xf>
    <xf numFmtId="0" fontId="5" fillId="0" borderId="10" xfId="0" applyFont="1" applyBorder="1" applyAlignment="1" applyProtection="1">
      <alignment horizontal="center" vertical="center"/>
      <protection locked="0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10" fillId="0" borderId="0" xfId="0" applyFont="1">
      <alignment vertical="center"/>
    </xf>
    <xf numFmtId="0" fontId="0" fillId="0" borderId="5" xfId="0" applyBorder="1">
      <alignment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2" fillId="0" borderId="9" xfId="0" applyFont="1" applyBorder="1" applyAlignment="1">
      <alignment horizontal="center" vertical="center"/>
    </xf>
    <xf numFmtId="38" fontId="0" fillId="0" borderId="0" xfId="0" applyNumberFormat="1">
      <alignment vertical="center"/>
    </xf>
    <xf numFmtId="0" fontId="11" fillId="0" borderId="26" xfId="1" applyFont="1" applyFill="1" applyBorder="1">
      <alignment vertical="center"/>
    </xf>
    <xf numFmtId="0" fontId="11" fillId="0" borderId="24" xfId="1" applyFont="1" applyFill="1" applyBorder="1">
      <alignment vertical="center"/>
    </xf>
    <xf numFmtId="0" fontId="11" fillId="0" borderId="23" xfId="1" applyFont="1" applyFill="1" applyBorder="1">
      <alignment vertical="center"/>
    </xf>
    <xf numFmtId="0" fontId="11" fillId="0" borderId="22" xfId="1" applyFont="1" applyFill="1" applyBorder="1">
      <alignment vertical="center"/>
    </xf>
    <xf numFmtId="0" fontId="11" fillId="0" borderId="0" xfId="1" applyFont="1" applyFill="1" applyBorder="1">
      <alignment vertical="center"/>
    </xf>
    <xf numFmtId="0" fontId="11" fillId="0" borderId="21" xfId="1" applyFont="1" applyFill="1" applyBorder="1">
      <alignment vertical="center"/>
    </xf>
    <xf numFmtId="0" fontId="11" fillId="0" borderId="0" xfId="1" applyFont="1" applyFill="1" applyBorder="1" applyAlignment="1">
      <alignment horizontal="center" vertical="center"/>
    </xf>
    <xf numFmtId="0" fontId="11" fillId="0" borderId="13" xfId="1" applyFont="1" applyFill="1" applyBorder="1">
      <alignment vertical="center"/>
    </xf>
    <xf numFmtId="0" fontId="11" fillId="0" borderId="2" xfId="1" applyFont="1" applyFill="1" applyBorder="1">
      <alignment vertical="center"/>
    </xf>
    <xf numFmtId="0" fontId="11" fillId="0" borderId="32" xfId="1" applyFont="1" applyFill="1" applyBorder="1">
      <alignment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0" xfId="1" applyFont="1" applyFill="1">
      <alignment vertical="center"/>
    </xf>
    <xf numFmtId="0" fontId="11" fillId="0" borderId="18" xfId="1" applyFont="1" applyFill="1" applyBorder="1" applyAlignment="1">
      <alignment horizontal="center" vertical="center"/>
    </xf>
    <xf numFmtId="0" fontId="11" fillId="0" borderId="16" xfId="1" applyFont="1" applyFill="1" applyBorder="1" applyAlignment="1">
      <alignment horizontal="center" vertical="center"/>
    </xf>
    <xf numFmtId="0" fontId="11" fillId="0" borderId="15" xfId="1" applyFont="1" applyFill="1" applyBorder="1" applyAlignment="1">
      <alignment horizontal="center" vertical="center"/>
    </xf>
    <xf numFmtId="0" fontId="11" fillId="0" borderId="17" xfId="1" applyFont="1" applyFill="1" applyBorder="1" applyAlignment="1">
      <alignment horizontal="center" vertical="center"/>
    </xf>
    <xf numFmtId="0" fontId="11" fillId="0" borderId="14" xfId="1" applyFont="1" applyFill="1" applyBorder="1" applyAlignment="1">
      <alignment horizontal="center" vertical="center"/>
    </xf>
    <xf numFmtId="0" fontId="11" fillId="0" borderId="41" xfId="1" applyFont="1" applyFill="1" applyBorder="1" applyAlignment="1">
      <alignment horizontal="center" vertical="center"/>
    </xf>
    <xf numFmtId="0" fontId="11" fillId="0" borderId="42" xfId="1" applyFont="1" applyFill="1" applyBorder="1" applyAlignment="1">
      <alignment horizontal="center" vertical="center"/>
    </xf>
    <xf numFmtId="0" fontId="11" fillId="0" borderId="43" xfId="1" applyFont="1" applyFill="1" applyBorder="1" applyAlignment="1">
      <alignment horizontal="center" vertical="center"/>
    </xf>
    <xf numFmtId="0" fontId="11" fillId="0" borderId="44" xfId="1" applyFont="1" applyFill="1" applyBorder="1" applyAlignment="1">
      <alignment horizontal="center" vertical="center"/>
    </xf>
    <xf numFmtId="0" fontId="11" fillId="0" borderId="45" xfId="1" applyFont="1" applyFill="1" applyBorder="1" applyAlignment="1">
      <alignment horizontal="center" vertical="center"/>
    </xf>
    <xf numFmtId="0" fontId="11" fillId="0" borderId="37" xfId="1" applyFont="1" applyFill="1" applyBorder="1" applyAlignment="1">
      <alignment horizontal="distributed" vertical="center"/>
    </xf>
    <xf numFmtId="0" fontId="11" fillId="0" borderId="12" xfId="1" applyFont="1" applyFill="1" applyBorder="1" applyAlignment="1">
      <alignment horizontal="center" vertical="center"/>
    </xf>
    <xf numFmtId="0" fontId="11" fillId="0" borderId="11" xfId="1" applyFont="1" applyFill="1" applyBorder="1" applyAlignment="1">
      <alignment horizontal="center" vertical="center"/>
    </xf>
    <xf numFmtId="0" fontId="11" fillId="0" borderId="46" xfId="1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center" vertical="center"/>
    </xf>
    <xf numFmtId="0" fontId="11" fillId="0" borderId="47" xfId="1" applyFont="1" applyFill="1" applyBorder="1" applyAlignment="1">
      <alignment horizontal="center" vertical="center"/>
    </xf>
    <xf numFmtId="0" fontId="11" fillId="0" borderId="34" xfId="1" applyFont="1" applyFill="1" applyBorder="1" applyAlignment="1">
      <alignment horizontal="distributed" vertical="center"/>
    </xf>
    <xf numFmtId="0" fontId="11" fillId="0" borderId="35" xfId="1" applyFont="1" applyFill="1" applyBorder="1" applyAlignment="1">
      <alignment horizontal="distributed" vertical="center"/>
    </xf>
    <xf numFmtId="0" fontId="11" fillId="0" borderId="38" xfId="1" applyFont="1" applyFill="1" applyBorder="1" applyAlignment="1">
      <alignment horizontal="center" vertical="center"/>
    </xf>
    <xf numFmtId="0" fontId="11" fillId="0" borderId="39" xfId="1" applyFont="1" applyFill="1" applyBorder="1" applyAlignment="1">
      <alignment horizontal="center" vertical="center"/>
    </xf>
    <xf numFmtId="0" fontId="11" fillId="0" borderId="40" xfId="1" applyFont="1" applyFill="1" applyBorder="1" applyAlignment="1">
      <alignment horizontal="center" vertical="center"/>
    </xf>
    <xf numFmtId="0" fontId="11" fillId="0" borderId="36" xfId="1" applyFont="1" applyFill="1" applyBorder="1" applyAlignment="1">
      <alignment horizontal="center" vertical="center"/>
    </xf>
    <xf numFmtId="0" fontId="11" fillId="0" borderId="27" xfId="1" applyFont="1" applyFill="1" applyBorder="1" applyAlignment="1">
      <alignment horizontal="center" vertical="center"/>
    </xf>
    <xf numFmtId="0" fontId="11" fillId="0" borderId="34" xfId="1" applyFont="1" applyFill="1" applyBorder="1" applyAlignment="1" applyProtection="1">
      <alignment horizontal="distributed" vertical="center"/>
      <protection locked="0"/>
    </xf>
    <xf numFmtId="0" fontId="11" fillId="3" borderId="7" xfId="1" applyFont="1" applyFill="1" applyBorder="1" applyAlignment="1">
      <alignment horizontal="center" vertical="center"/>
    </xf>
    <xf numFmtId="0" fontId="11" fillId="0" borderId="0" xfId="1" applyFont="1" applyFill="1" applyAlignment="1" applyProtection="1">
      <alignment horizontal="center" vertical="center"/>
      <protection locked="0"/>
    </xf>
    <xf numFmtId="0" fontId="11" fillId="0" borderId="2" xfId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0" fontId="0" fillId="0" borderId="0" xfId="0">
      <alignment vertical="center"/>
    </xf>
    <xf numFmtId="0" fontId="2" fillId="0" borderId="9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2" fillId="0" borderId="48" xfId="0" applyFont="1" applyBorder="1" applyAlignment="1">
      <alignment horizontal="distributed" vertical="center"/>
    </xf>
    <xf numFmtId="0" fontId="12" fillId="0" borderId="41" xfId="0" applyFont="1" applyBorder="1" applyAlignment="1">
      <alignment horizontal="distributed" vertical="center"/>
    </xf>
    <xf numFmtId="0" fontId="11" fillId="0" borderId="50" xfId="1" applyFont="1" applyFill="1" applyBorder="1" applyAlignment="1">
      <alignment horizontal="distributed" vertical="center"/>
    </xf>
    <xf numFmtId="0" fontId="11" fillId="0" borderId="12" xfId="1" applyFont="1" applyFill="1" applyBorder="1" applyAlignment="1">
      <alignment horizontal="distributed" vertical="center"/>
    </xf>
    <xf numFmtId="0" fontId="11" fillId="0" borderId="33" xfId="1" applyFont="1" applyFill="1" applyBorder="1" applyAlignment="1">
      <alignment horizontal="distributed" vertical="center"/>
    </xf>
    <xf numFmtId="0" fontId="11" fillId="0" borderId="34" xfId="1" applyFont="1" applyFill="1" applyBorder="1" applyAlignment="1">
      <alignment horizontal="distributed" vertical="center"/>
    </xf>
    <xf numFmtId="38" fontId="2" fillId="0" borderId="41" xfId="0" applyNumberFormat="1" applyFont="1" applyBorder="1" applyAlignment="1">
      <alignment horizontal="right" vertical="center"/>
    </xf>
    <xf numFmtId="0" fontId="2" fillId="0" borderId="41" xfId="0" applyFont="1" applyBorder="1" applyAlignment="1">
      <alignment horizontal="right" vertical="center"/>
    </xf>
    <xf numFmtId="0" fontId="2" fillId="0" borderId="49" xfId="0" applyFont="1" applyBorder="1" applyAlignment="1">
      <alignment horizontal="right" vertical="center"/>
    </xf>
    <xf numFmtId="38" fontId="16" fillId="3" borderId="12" xfId="1" applyNumberFormat="1" applyFont="1" applyFill="1" applyBorder="1" applyAlignment="1" applyProtection="1">
      <alignment horizontal="right" vertical="center"/>
      <protection locked="0"/>
    </xf>
    <xf numFmtId="38" fontId="16" fillId="3" borderId="51" xfId="1" applyNumberFormat="1" applyFont="1" applyFill="1" applyBorder="1" applyAlignment="1" applyProtection="1">
      <alignment horizontal="right" vertical="center"/>
      <protection locked="0"/>
    </xf>
    <xf numFmtId="38" fontId="1" fillId="3" borderId="52" xfId="1" applyNumberFormat="1" applyFill="1" applyBorder="1" applyAlignment="1" applyProtection="1">
      <alignment horizontal="right" vertical="center"/>
      <protection locked="0"/>
    </xf>
    <xf numFmtId="38" fontId="1" fillId="3" borderId="53" xfId="1" applyNumberFormat="1" applyFill="1" applyBorder="1" applyAlignment="1" applyProtection="1">
      <alignment horizontal="right" vertical="center"/>
      <protection locked="0"/>
    </xf>
    <xf numFmtId="0" fontId="14" fillId="0" borderId="8" xfId="0" applyFont="1" applyBorder="1">
      <alignment vertical="center"/>
    </xf>
    <xf numFmtId="0" fontId="14" fillId="0" borderId="7" xfId="0" applyFont="1" applyBorder="1">
      <alignment vertical="center"/>
    </xf>
    <xf numFmtId="0" fontId="11" fillId="0" borderId="29" xfId="1" applyFont="1" applyFill="1" applyBorder="1" applyAlignment="1">
      <alignment vertical="center"/>
    </xf>
    <xf numFmtId="0" fontId="11" fillId="0" borderId="36" xfId="1" applyFont="1" applyFill="1" applyBorder="1" applyAlignment="1">
      <alignment vertical="center"/>
    </xf>
    <xf numFmtId="0" fontId="15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1" fillId="0" borderId="10" xfId="1" applyFont="1" applyFill="1" applyBorder="1" applyAlignment="1">
      <alignment horizontal="distributed" vertical="distributed"/>
    </xf>
    <xf numFmtId="0" fontId="11" fillId="0" borderId="9" xfId="1" applyFont="1" applyFill="1" applyBorder="1" applyAlignment="1">
      <alignment horizontal="distributed" vertical="distributed"/>
    </xf>
    <xf numFmtId="0" fontId="11" fillId="0" borderId="13" xfId="1" applyFont="1" applyFill="1" applyBorder="1" applyAlignment="1">
      <alignment horizontal="distributed" vertical="center"/>
    </xf>
    <xf numFmtId="0" fontId="11" fillId="0" borderId="2" xfId="1" applyFont="1" applyFill="1" applyBorder="1" applyAlignment="1">
      <alignment horizontal="distributed" vertical="center"/>
    </xf>
    <xf numFmtId="0" fontId="11" fillId="0" borderId="1" xfId="1" applyFont="1" applyFill="1" applyBorder="1" applyAlignment="1">
      <alignment horizontal="distributed" vertical="center"/>
    </xf>
    <xf numFmtId="0" fontId="11" fillId="0" borderId="8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0" fillId="0" borderId="5" xfId="0" applyBorder="1">
      <alignment vertical="center"/>
    </xf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6" fillId="0" borderId="0" xfId="0" applyFont="1" applyAlignment="1">
      <alignment horizontal="center" vertical="center"/>
    </xf>
    <xf numFmtId="0" fontId="11" fillId="0" borderId="22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11" fillId="3" borderId="0" xfId="1" applyFont="1" applyFill="1" applyBorder="1" applyProtection="1">
      <alignment vertical="center"/>
      <protection locked="0"/>
    </xf>
    <xf numFmtId="0" fontId="11" fillId="3" borderId="2" xfId="1" applyFont="1" applyFill="1" applyBorder="1" applyProtection="1">
      <alignment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0" fillId="3" borderId="7" xfId="1" applyFont="1" applyFill="1" applyBorder="1" applyAlignment="1" applyProtection="1">
      <alignment horizontal="center" vertical="center"/>
      <protection locked="0"/>
    </xf>
    <xf numFmtId="0" fontId="10" fillId="3" borderId="2" xfId="1" applyFont="1" applyFill="1" applyBorder="1" applyAlignment="1" applyProtection="1">
      <alignment horizontal="center" vertical="center"/>
      <protection locked="0"/>
    </xf>
    <xf numFmtId="0" fontId="10" fillId="3" borderId="0" xfId="1" applyFont="1" applyFill="1" applyBorder="1" applyAlignment="1" applyProtection="1">
      <alignment vertical="center" shrinkToFit="1"/>
      <protection locked="0"/>
    </xf>
    <xf numFmtId="0" fontId="11" fillId="3" borderId="24" xfId="1" applyFont="1" applyFill="1" applyBorder="1" applyAlignment="1">
      <alignment horizontal="center" vertical="center"/>
    </xf>
    <xf numFmtId="0" fontId="10" fillId="3" borderId="2" xfId="1" applyFont="1" applyFill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0" xfId="0" applyBorder="1">
      <alignment vertical="center"/>
    </xf>
    <xf numFmtId="0" fontId="0" fillId="0" borderId="9" xfId="0" applyBorder="1">
      <alignment vertical="center"/>
    </xf>
    <xf numFmtId="0" fontId="11" fillId="0" borderId="31" xfId="1" applyFont="1" applyFill="1" applyBorder="1" applyAlignment="1">
      <alignment vertical="center" wrapText="1"/>
    </xf>
    <xf numFmtId="0" fontId="11" fillId="0" borderId="7" xfId="1" applyFont="1" applyFill="1" applyBorder="1">
      <alignment vertical="center"/>
    </xf>
    <xf numFmtId="0" fontId="11" fillId="0" borderId="13" xfId="1" applyFont="1" applyFill="1" applyBorder="1">
      <alignment vertical="center"/>
    </xf>
    <xf numFmtId="0" fontId="11" fillId="0" borderId="2" xfId="1" applyFont="1" applyFill="1" applyBorder="1">
      <alignment vertical="center"/>
    </xf>
    <xf numFmtId="0" fontId="11" fillId="0" borderId="29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49" fontId="10" fillId="4" borderId="34" xfId="2" applyNumberFormat="1" applyFont="1" applyBorder="1" applyAlignment="1">
      <alignment horizontal="center" vertical="center" shrinkToFit="1"/>
    </xf>
    <xf numFmtId="49" fontId="10" fillId="4" borderId="54" xfId="2" applyNumberFormat="1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18" fillId="3" borderId="0" xfId="1" applyNumberFormat="1" applyFont="1" applyFill="1" applyAlignment="1" applyProtection="1">
      <alignment horizontal="center" vertical="center"/>
      <protection locked="0"/>
    </xf>
    <xf numFmtId="0" fontId="10" fillId="3" borderId="30" xfId="1" applyFont="1" applyFill="1" applyBorder="1" applyAlignment="1" applyProtection="1">
      <alignment horizontal="center" vertical="center"/>
      <protection locked="0"/>
    </xf>
    <xf numFmtId="0" fontId="10" fillId="3" borderId="32" xfId="1" applyFont="1" applyFill="1" applyBorder="1" applyAlignment="1" applyProtection="1">
      <alignment horizontal="center" vertical="center"/>
      <protection locked="0"/>
    </xf>
    <xf numFmtId="0" fontId="11" fillId="0" borderId="7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0" fontId="11" fillId="0" borderId="7" xfId="1" applyFont="1" applyFill="1" applyBorder="1" applyAlignment="1" applyProtection="1">
      <alignment horizontal="center" vertical="center"/>
      <protection locked="0"/>
    </xf>
    <xf numFmtId="0" fontId="11" fillId="0" borderId="2" xfId="1" applyFont="1" applyFill="1" applyBorder="1" applyAlignment="1" applyProtection="1">
      <alignment horizontal="center" vertical="center"/>
      <protection locked="0"/>
    </xf>
    <xf numFmtId="0" fontId="10" fillId="3" borderId="7" xfId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 wrapText="1"/>
    </xf>
    <xf numFmtId="0" fontId="11" fillId="0" borderId="20" xfId="1" applyFont="1" applyFill="1" applyBorder="1" applyAlignment="1">
      <alignment horizontal="center" vertical="center"/>
    </xf>
    <xf numFmtId="0" fontId="11" fillId="0" borderId="19" xfId="1" applyFont="1" applyFill="1" applyBorder="1" applyAlignment="1">
      <alignment horizontal="center" vertical="center"/>
    </xf>
    <xf numFmtId="49" fontId="10" fillId="3" borderId="16" xfId="1" applyNumberFormat="1" applyFont="1" applyFill="1" applyBorder="1" applyAlignment="1" applyProtection="1">
      <alignment horizontal="center" vertical="center"/>
      <protection locked="0"/>
    </xf>
    <xf numFmtId="49" fontId="10" fillId="3" borderId="19" xfId="1" applyNumberFormat="1" applyFont="1" applyFill="1" applyBorder="1" applyAlignment="1" applyProtection="1">
      <alignment horizontal="center" vertical="center"/>
      <protection locked="0"/>
    </xf>
    <xf numFmtId="49" fontId="10" fillId="3" borderId="14" xfId="1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11" fillId="0" borderId="26" xfId="1" applyFont="1" applyFill="1" applyBorder="1" applyAlignment="1">
      <alignment horizontal="distributed" vertical="center"/>
    </xf>
    <xf numFmtId="0" fontId="11" fillId="0" borderId="25" xfId="1" applyFont="1" applyFill="1" applyBorder="1" applyAlignment="1">
      <alignment horizontal="distributed" vertical="center"/>
    </xf>
    <xf numFmtId="0" fontId="11" fillId="0" borderId="22" xfId="1" applyFont="1" applyFill="1" applyBorder="1" applyAlignment="1">
      <alignment horizontal="distributed" vertical="center"/>
    </xf>
    <xf numFmtId="0" fontId="11" fillId="0" borderId="4" xfId="1" applyFont="1" applyFill="1" applyBorder="1" applyAlignment="1">
      <alignment horizontal="distributed" vertical="center"/>
    </xf>
    <xf numFmtId="0" fontId="11" fillId="0" borderId="20" xfId="1" applyFont="1" applyFill="1" applyBorder="1" applyAlignment="1">
      <alignment horizontal="distributed" vertical="center"/>
    </xf>
    <xf numFmtId="0" fontId="11" fillId="0" borderId="19" xfId="1" applyFont="1" applyFill="1" applyBorder="1" applyAlignment="1">
      <alignment horizontal="distributed" vertical="center"/>
    </xf>
    <xf numFmtId="0" fontId="11" fillId="0" borderId="17" xfId="1" applyFont="1" applyFill="1" applyBorder="1" applyAlignment="1">
      <alignment horizontal="distributed" vertical="center"/>
    </xf>
    <xf numFmtId="0" fontId="11" fillId="3" borderId="0" xfId="1" applyFont="1" applyFill="1" applyProtection="1">
      <alignment vertical="center"/>
      <protection locked="0"/>
    </xf>
    <xf numFmtId="0" fontId="11" fillId="3" borderId="21" xfId="1" applyFont="1" applyFill="1" applyBorder="1" applyProtection="1">
      <alignment vertical="center"/>
      <protection locked="0"/>
    </xf>
    <xf numFmtId="0" fontId="11" fillId="3" borderId="28" xfId="1" applyFont="1" applyFill="1" applyBorder="1" applyProtection="1">
      <alignment vertical="center"/>
      <protection locked="0"/>
    </xf>
    <xf numFmtId="0" fontId="11" fillId="3" borderId="27" xfId="1" applyFont="1" applyFill="1" applyBorder="1" applyProtection="1">
      <alignment vertical="center"/>
      <protection locked="0"/>
    </xf>
    <xf numFmtId="0" fontId="11" fillId="0" borderId="22" xfId="1" applyFont="1" applyFill="1" applyBorder="1" applyAlignment="1">
      <alignment horizontal="right" vertical="center"/>
    </xf>
    <xf numFmtId="0" fontId="11" fillId="0" borderId="4" xfId="1" applyFont="1" applyFill="1" applyBorder="1" applyAlignment="1">
      <alignment horizontal="right" vertical="center"/>
    </xf>
    <xf numFmtId="0" fontId="11" fillId="3" borderId="24" xfId="1" applyFont="1" applyFill="1" applyBorder="1" applyProtection="1">
      <alignment vertical="center"/>
      <protection locked="0"/>
    </xf>
    <xf numFmtId="0" fontId="11" fillId="3" borderId="23" xfId="1" applyFont="1" applyFill="1" applyBorder="1" applyProtection="1">
      <alignment vertical="center"/>
      <protection locked="0"/>
    </xf>
    <xf numFmtId="176" fontId="21" fillId="0" borderId="0" xfId="1" applyNumberFormat="1" applyFont="1" applyFill="1" applyAlignment="1" applyProtection="1">
      <alignment horizontal="center" vertical="center"/>
      <protection locked="0"/>
    </xf>
    <xf numFmtId="38" fontId="17" fillId="0" borderId="12" xfId="1" applyNumberFormat="1" applyFont="1" applyFill="1" applyBorder="1" applyAlignment="1" applyProtection="1">
      <alignment horizontal="right" vertical="center"/>
      <protection locked="0"/>
    </xf>
    <xf numFmtId="38" fontId="17" fillId="0" borderId="51" xfId="1" applyNumberFormat="1" applyFont="1" applyFill="1" applyBorder="1" applyAlignment="1" applyProtection="1">
      <alignment horizontal="right" vertical="center"/>
      <protection locked="0"/>
    </xf>
    <xf numFmtId="38" fontId="11" fillId="0" borderId="52" xfId="1" applyNumberFormat="1" applyFont="1" applyFill="1" applyBorder="1" applyAlignment="1" applyProtection="1">
      <alignment horizontal="right" vertical="center"/>
      <protection locked="0"/>
    </xf>
    <xf numFmtId="38" fontId="11" fillId="0" borderId="53" xfId="1" applyNumberFormat="1" applyFont="1" applyFill="1" applyBorder="1" applyAlignment="1" applyProtection="1">
      <alignment horizontal="right" vertical="center"/>
      <protection locked="0"/>
    </xf>
    <xf numFmtId="0" fontId="11" fillId="0" borderId="24" xfId="1" applyFont="1" applyFill="1" applyBorder="1" applyAlignment="1">
      <alignment horizontal="center" vertical="center"/>
    </xf>
    <xf numFmtId="0" fontId="19" fillId="0" borderId="0" xfId="1" applyFont="1" applyFill="1" applyBorder="1" applyProtection="1">
      <alignment vertical="center"/>
      <protection locked="0"/>
    </xf>
    <xf numFmtId="0" fontId="11" fillId="0" borderId="0" xfId="1" applyFont="1" applyFill="1" applyBorder="1" applyProtection="1">
      <alignment vertical="center"/>
      <protection locked="0"/>
    </xf>
    <xf numFmtId="0" fontId="11" fillId="0" borderId="2" xfId="1" applyFont="1" applyFill="1" applyBorder="1" applyProtection="1">
      <alignment vertical="center"/>
      <protection locked="0"/>
    </xf>
    <xf numFmtId="0" fontId="17" fillId="0" borderId="2" xfId="1" applyFont="1" applyFill="1" applyBorder="1" applyProtection="1">
      <alignment vertical="center"/>
      <protection locked="0"/>
    </xf>
    <xf numFmtId="0" fontId="19" fillId="0" borderId="7" xfId="1" applyFont="1" applyFill="1" applyBorder="1" applyAlignment="1" applyProtection="1">
      <alignment horizontal="center" vertical="center"/>
      <protection locked="0"/>
    </xf>
    <xf numFmtId="0" fontId="19" fillId="0" borderId="2" xfId="1" applyFont="1" applyFill="1" applyBorder="1" applyAlignment="1" applyProtection="1">
      <alignment horizontal="center" vertical="center"/>
      <protection locked="0"/>
    </xf>
    <xf numFmtId="0" fontId="19" fillId="0" borderId="7" xfId="1" applyFont="1" applyFill="1" applyBorder="1" applyAlignment="1">
      <alignment horizontal="center" vertical="center"/>
    </xf>
    <xf numFmtId="0" fontId="19" fillId="0" borderId="2" xfId="1" applyFont="1" applyFill="1" applyBorder="1" applyAlignment="1">
      <alignment horizontal="center" vertical="center"/>
    </xf>
    <xf numFmtId="0" fontId="19" fillId="0" borderId="0" xfId="1" applyFont="1" applyFill="1" applyProtection="1">
      <alignment vertical="center"/>
      <protection locked="0"/>
    </xf>
    <xf numFmtId="0" fontId="19" fillId="0" borderId="21" xfId="1" applyFont="1" applyFill="1" applyBorder="1" applyProtection="1">
      <alignment vertical="center"/>
      <protection locked="0"/>
    </xf>
    <xf numFmtId="0" fontId="19" fillId="0" borderId="28" xfId="1" applyFont="1" applyFill="1" applyBorder="1" applyProtection="1">
      <alignment vertical="center"/>
      <protection locked="0"/>
    </xf>
    <xf numFmtId="0" fontId="19" fillId="0" borderId="27" xfId="1" applyFont="1" applyFill="1" applyBorder="1" applyProtection="1">
      <alignment vertical="center"/>
      <protection locked="0"/>
    </xf>
    <xf numFmtId="0" fontId="19" fillId="0" borderId="34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19" fillId="0" borderId="30" xfId="1" applyFont="1" applyFill="1" applyBorder="1" applyAlignment="1" applyProtection="1">
      <alignment horizontal="center" vertical="center"/>
      <protection locked="0"/>
    </xf>
    <xf numFmtId="0" fontId="19" fillId="0" borderId="32" xfId="1" applyFont="1" applyFill="1" applyBorder="1" applyAlignment="1" applyProtection="1">
      <alignment horizontal="center" vertical="center"/>
      <protection locked="0"/>
    </xf>
    <xf numFmtId="49" fontId="19" fillId="0" borderId="16" xfId="1" applyNumberFormat="1" applyFont="1" applyFill="1" applyBorder="1" applyAlignment="1" applyProtection="1">
      <alignment horizontal="center" vertical="center"/>
      <protection locked="0"/>
    </xf>
    <xf numFmtId="49" fontId="19" fillId="0" borderId="19" xfId="1" applyNumberFormat="1" applyFont="1" applyFill="1" applyBorder="1" applyAlignment="1" applyProtection="1">
      <alignment horizontal="center" vertical="center"/>
      <protection locked="0"/>
    </xf>
    <xf numFmtId="49" fontId="19" fillId="0" borderId="14" xfId="1" applyNumberFormat="1" applyFont="1" applyFill="1" applyBorder="1" applyAlignment="1" applyProtection="1">
      <alignment horizontal="center" vertical="center"/>
      <protection locked="0"/>
    </xf>
    <xf numFmtId="0" fontId="19" fillId="0" borderId="24" xfId="1" applyFont="1" applyFill="1" applyBorder="1" applyProtection="1">
      <alignment vertical="center"/>
      <protection locked="0"/>
    </xf>
    <xf numFmtId="0" fontId="19" fillId="0" borderId="23" xfId="1" applyFont="1" applyFill="1" applyBorder="1" applyProtection="1">
      <alignment vertical="center"/>
      <protection locked="0"/>
    </xf>
  </cellXfs>
  <cellStyles count="3">
    <cellStyle name="20% - アクセント 1" xfId="1" builtinId="30"/>
    <cellStyle name="20% - アクセント 5" xfId="2" builtinId="46"/>
    <cellStyle name="標準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259080</xdr:colOff>
      <xdr:row>3</xdr:row>
      <xdr:rowOff>22860</xdr:rowOff>
    </xdr:from>
    <xdr:to>
      <xdr:col>10</xdr:col>
      <xdr:colOff>38100</xdr:colOff>
      <xdr:row>7</xdr:row>
      <xdr:rowOff>30480</xdr:rowOff>
    </xdr:to>
    <xdr:sp macro="" textlink="">
      <xdr:nvSpPr>
        <xdr:cNvPr id="2" name="吹き出し: 上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584960" y="716280"/>
          <a:ext cx="1668780" cy="944880"/>
        </a:xfrm>
        <a:prstGeom prst="upArrowCallou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22</xdr:col>
      <xdr:colOff>99907</xdr:colOff>
      <xdr:row>24</xdr:row>
      <xdr:rowOff>99060</xdr:rowOff>
    </xdr:from>
    <xdr:to>
      <xdr:col>33</xdr:col>
      <xdr:colOff>130387</xdr:colOff>
      <xdr:row>33</xdr:row>
      <xdr:rowOff>106680</xdr:rowOff>
    </xdr:to>
    <xdr:sp macro="" textlink="">
      <xdr:nvSpPr>
        <xdr:cNvPr id="8" name="Rectangle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6585374" y="5212927"/>
          <a:ext cx="3832013" cy="2361353"/>
        </a:xfrm>
        <a:prstGeom prst="rect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 fPrintsWithSheet="0"/>
  </xdr:twoCellAnchor>
  <xdr:twoCellAnchor>
    <xdr:from>
      <xdr:col>4</xdr:col>
      <xdr:colOff>297180</xdr:colOff>
      <xdr:row>4</xdr:row>
      <xdr:rowOff>190500</xdr:rowOff>
    </xdr:from>
    <xdr:to>
      <xdr:col>10</xdr:col>
      <xdr:colOff>60960</xdr:colOff>
      <xdr:row>7</xdr:row>
      <xdr:rowOff>83820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623060" y="1112520"/>
          <a:ext cx="1653540" cy="601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色付きの箇所を入力してください。</a:t>
          </a:r>
        </a:p>
      </xdr:txBody>
    </xdr:sp>
    <xdr:clientData fPrintsWithSheet="0"/>
  </xdr:twoCellAnchor>
  <xdr:twoCellAnchor>
    <xdr:from>
      <xdr:col>24</xdr:col>
      <xdr:colOff>62441</xdr:colOff>
      <xdr:row>19</xdr:row>
      <xdr:rowOff>42756</xdr:rowOff>
    </xdr:from>
    <xdr:to>
      <xdr:col>29</xdr:col>
      <xdr:colOff>430107</xdr:colOff>
      <xdr:row>24</xdr:row>
      <xdr:rowOff>54186</xdr:rowOff>
    </xdr:to>
    <xdr:sp macro="" textlink="">
      <xdr:nvSpPr>
        <xdr:cNvPr id="9" name="上矢印吹き出し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242174" y="4462356"/>
          <a:ext cx="1900133" cy="705697"/>
        </a:xfrm>
        <a:prstGeom prst="upArrowCallou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>
            <a:lnSpc>
              <a:spcPts val="1300"/>
            </a:lnSpc>
          </a:pPr>
          <a:r>
            <a:rPr kumimoji="1" lang="ja-JP" altLang="en-US" sz="1100" b="1">
              <a:solidFill>
                <a:srgbClr val="FF0000"/>
              </a:solidFill>
            </a:rPr>
            <a:t>当座預金・普通預金にチェックを入れてください。</a:t>
          </a:r>
        </a:p>
      </xdr:txBody>
    </xdr:sp>
    <xdr:clientData fPrintsWithSheet="0"/>
  </xdr:twoCellAnchor>
  <xdr:twoCellAnchor>
    <xdr:from>
      <xdr:col>11</xdr:col>
      <xdr:colOff>41910</xdr:colOff>
      <xdr:row>13</xdr:row>
      <xdr:rowOff>41915</xdr:rowOff>
    </xdr:from>
    <xdr:to>
      <xdr:col>18</xdr:col>
      <xdr:colOff>72456</xdr:colOff>
      <xdr:row>17</xdr:row>
      <xdr:rowOff>192451</xdr:rowOff>
    </xdr:to>
    <xdr:sp macro="" textlink="">
      <xdr:nvSpPr>
        <xdr:cNvPr id="10" name="上矢印吹き出し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5400000">
          <a:off x="3845255" y="2951790"/>
          <a:ext cx="1080176" cy="1859346"/>
        </a:xfrm>
        <a:prstGeom prst="upArrowCallout">
          <a:avLst>
            <a:gd name="adj1" fmla="val 23182"/>
            <a:gd name="adj2" fmla="val 25000"/>
            <a:gd name="adj3" fmla="val 25000"/>
            <a:gd name="adj4" fmla="val 77323"/>
          </a:avLst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t"/>
        <a:lstStyle/>
        <a:p>
          <a:pPr algn="l">
            <a:lnSpc>
              <a:spcPts val="1300"/>
            </a:lnSpc>
          </a:pPr>
          <a:r>
            <a:rPr kumimoji="1" lang="ja-JP" altLang="en-US" sz="1400" b="1">
              <a:solidFill>
                <a:srgbClr val="FF0000"/>
              </a:solidFill>
            </a:rPr>
            <a:t>インボイス制度の登録番号</a:t>
          </a:r>
          <a:r>
            <a:rPr kumimoji="1" lang="en-US" altLang="ja-JP" sz="1400" b="1">
              <a:solidFill>
                <a:srgbClr val="FF0000"/>
              </a:solidFill>
            </a:rPr>
            <a:t>(T</a:t>
          </a:r>
          <a:r>
            <a:rPr kumimoji="1" lang="ja-JP" altLang="en-US" sz="1400" b="1">
              <a:solidFill>
                <a:srgbClr val="FF0000"/>
              </a:solidFill>
            </a:rPr>
            <a:t>から始まる</a:t>
          </a:r>
          <a:r>
            <a:rPr kumimoji="1" lang="en-US" altLang="ja-JP" sz="1400" b="1">
              <a:solidFill>
                <a:srgbClr val="FF0000"/>
              </a:solidFill>
            </a:rPr>
            <a:t>13</a:t>
          </a:r>
          <a:r>
            <a:rPr kumimoji="1" lang="ja-JP" altLang="en-US" sz="1400" b="1">
              <a:solidFill>
                <a:srgbClr val="FF0000"/>
              </a:solidFill>
            </a:rPr>
            <a:t>桁の番号</a:t>
          </a:r>
          <a:r>
            <a:rPr kumimoji="1" lang="en-US" altLang="ja-JP" sz="1400" b="1">
              <a:solidFill>
                <a:srgbClr val="FF0000"/>
              </a:solidFill>
            </a:rPr>
            <a:t>)</a:t>
          </a:r>
          <a:r>
            <a:rPr kumimoji="1" lang="ja-JP" altLang="en-US" sz="1400" b="1">
              <a:solidFill>
                <a:srgbClr val="FF0000"/>
              </a:solidFill>
            </a:rPr>
            <a:t>をご記入ください。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 fPrintsWithSheet="0"/>
  </xdr:twoCellAnchor>
  <xdr:twoCellAnchor>
    <xdr:from>
      <xdr:col>27</xdr:col>
      <xdr:colOff>91440</xdr:colOff>
      <xdr:row>3</xdr:row>
      <xdr:rowOff>60960</xdr:rowOff>
    </xdr:from>
    <xdr:to>
      <xdr:col>33</xdr:col>
      <xdr:colOff>30480</xdr:colOff>
      <xdr:row>5</xdr:row>
      <xdr:rowOff>213360</xdr:rowOff>
    </xdr:to>
    <xdr:sp macro="" textlink="">
      <xdr:nvSpPr>
        <xdr:cNvPr id="11" name="吹き出し: 下矢印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8092440" y="746760"/>
          <a:ext cx="2164080" cy="609600"/>
        </a:xfrm>
        <a:prstGeom prst="downArrowCallou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28</xdr:col>
      <xdr:colOff>312420</xdr:colOff>
      <xdr:row>3</xdr:row>
      <xdr:rowOff>91440</xdr:rowOff>
    </xdr:from>
    <xdr:to>
      <xdr:col>32</xdr:col>
      <xdr:colOff>45720</xdr:colOff>
      <xdr:row>4</xdr:row>
      <xdr:rowOff>121920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351520" y="1005840"/>
          <a:ext cx="1447800" cy="259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rgbClr val="FF0000"/>
              </a:solidFill>
            </a:rPr>
            <a:t>西暦</a:t>
          </a:r>
          <a:r>
            <a:rPr kumimoji="1" lang="en-US" altLang="ja-JP" sz="1200" b="1">
              <a:solidFill>
                <a:srgbClr val="FF0000"/>
              </a:solidFill>
            </a:rPr>
            <a:t>/</a:t>
          </a:r>
          <a:r>
            <a:rPr kumimoji="1" lang="ja-JP" altLang="en-US" sz="1200" b="1">
              <a:solidFill>
                <a:srgbClr val="FF0000"/>
              </a:solidFill>
            </a:rPr>
            <a:t>月</a:t>
          </a:r>
          <a:r>
            <a:rPr kumimoji="1" lang="en-US" altLang="ja-JP" sz="1200" b="1">
              <a:solidFill>
                <a:srgbClr val="FF0000"/>
              </a:solidFill>
            </a:rPr>
            <a:t>/</a:t>
          </a:r>
          <a:r>
            <a:rPr kumimoji="1" lang="ja-JP" altLang="en-US" sz="1200" b="1">
              <a:solidFill>
                <a:srgbClr val="FF0000"/>
              </a:solidFill>
            </a:rPr>
            <a:t>日で入力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</xdr:colOff>
          <xdr:row>16</xdr:row>
          <xdr:rowOff>15240</xdr:rowOff>
        </xdr:from>
        <xdr:to>
          <xdr:col>27</xdr:col>
          <xdr:colOff>205740</xdr:colOff>
          <xdr:row>17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</xdr:colOff>
          <xdr:row>17</xdr:row>
          <xdr:rowOff>15240</xdr:rowOff>
        </xdr:from>
        <xdr:to>
          <xdr:col>27</xdr:col>
          <xdr:colOff>205740</xdr:colOff>
          <xdr:row>17</xdr:row>
          <xdr:rowOff>220980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3</xdr:row>
      <xdr:rowOff>129540</xdr:rowOff>
    </xdr:from>
    <xdr:to>
      <xdr:col>5</xdr:col>
      <xdr:colOff>38100</xdr:colOff>
      <xdr:row>6</xdr:row>
      <xdr:rowOff>83820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815340"/>
          <a:ext cx="1638300" cy="640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プルダウン選択より８％も選択できます</a:t>
          </a:r>
        </a:p>
      </xdr:txBody>
    </xdr:sp>
    <xdr:clientData fPrintsWithSheet="0"/>
  </xdr:twoCellAnchor>
  <xdr:twoCellAnchor>
    <xdr:from>
      <xdr:col>28</xdr:col>
      <xdr:colOff>0</xdr:colOff>
      <xdr:row>6</xdr:row>
      <xdr:rowOff>0</xdr:rowOff>
    </xdr:from>
    <xdr:to>
      <xdr:col>32</xdr:col>
      <xdr:colOff>15240</xdr:colOff>
      <xdr:row>7</xdr:row>
      <xdr:rowOff>7620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214360" y="1371600"/>
          <a:ext cx="1729740" cy="289560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11</xdr:col>
      <xdr:colOff>289560</xdr:colOff>
      <xdr:row>0</xdr:row>
      <xdr:rowOff>76200</xdr:rowOff>
    </xdr:from>
    <xdr:to>
      <xdr:col>23</xdr:col>
      <xdr:colOff>279400</xdr:colOff>
      <xdr:row>4</xdr:row>
      <xdr:rowOff>160020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794760" y="76200"/>
          <a:ext cx="3368040" cy="10066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400" b="1">
              <a:solidFill>
                <a:srgbClr val="FF0000"/>
              </a:solidFill>
            </a:rPr>
            <a:t>※</a:t>
          </a:r>
          <a:r>
            <a:rPr kumimoji="1" lang="ja-JP" altLang="en-US" sz="1400" b="1">
              <a:solidFill>
                <a:srgbClr val="FF0000"/>
              </a:solidFill>
            </a:rPr>
            <a:t>太枠内の色付きの箇所は</a:t>
          </a:r>
          <a:endParaRPr kumimoji="1" lang="en-US" altLang="ja-JP" sz="1400" b="1">
            <a:solidFill>
              <a:srgbClr val="FF0000"/>
            </a:solidFill>
          </a:endParaRPr>
        </a:p>
        <a:p>
          <a:pPr algn="ctr"/>
          <a:r>
            <a:rPr kumimoji="1" lang="ja-JP" altLang="en-US" sz="1400" b="1">
              <a:solidFill>
                <a:srgbClr val="FF0000"/>
              </a:solidFill>
            </a:rPr>
            <a:t>必須項目ですので、ご入力ください。</a:t>
          </a:r>
        </a:p>
      </xdr:txBody>
    </xdr:sp>
    <xdr:clientData fPrintsWithSheet="0"/>
  </xdr:twoCellAnchor>
  <xdr:twoCellAnchor>
    <xdr:from>
      <xdr:col>32</xdr:col>
      <xdr:colOff>45720</xdr:colOff>
      <xdr:row>8</xdr:row>
      <xdr:rowOff>198120</xdr:rowOff>
    </xdr:from>
    <xdr:to>
      <xdr:col>36</xdr:col>
      <xdr:colOff>660400</xdr:colOff>
      <xdr:row>15</xdr:row>
      <xdr:rowOff>169334</xdr:rowOff>
    </xdr:to>
    <xdr:sp macro="" textlink="">
      <xdr:nvSpPr>
        <xdr:cNvPr id="6" name="吹き出し: 左矢印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036387" y="2170853"/>
          <a:ext cx="2545080" cy="1393614"/>
        </a:xfrm>
        <a:prstGeom prst="leftArrowCallout">
          <a:avLst>
            <a:gd name="adj1" fmla="val 25000"/>
            <a:gd name="adj2" fmla="val 25000"/>
            <a:gd name="adj3" fmla="val 25000"/>
            <a:gd name="adj4" fmla="val 67339"/>
          </a:avLst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34</xdr:col>
      <xdr:colOff>321734</xdr:colOff>
      <xdr:row>9</xdr:row>
      <xdr:rowOff>60960</xdr:rowOff>
    </xdr:from>
    <xdr:to>
      <xdr:col>36</xdr:col>
      <xdr:colOff>594360</xdr:colOff>
      <xdr:row>15</xdr:row>
      <xdr:rowOff>144780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0905067" y="2245360"/>
          <a:ext cx="1610360" cy="12945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デジタルビルダーで</a:t>
          </a:r>
          <a:endParaRPr kumimoji="1" lang="en-US" altLang="ja-JP" sz="1200" b="1">
            <a:solidFill>
              <a:srgbClr val="FF0000"/>
            </a:solidFill>
          </a:endParaRPr>
        </a:p>
        <a:p>
          <a:pPr algn="ctr"/>
          <a:r>
            <a:rPr kumimoji="1" lang="ja-JP" altLang="en-US" sz="1200" b="1">
              <a:solidFill>
                <a:srgbClr val="FF0000"/>
              </a:solidFill>
            </a:rPr>
            <a:t>提出される場合は、</a:t>
          </a:r>
          <a:endParaRPr kumimoji="1" lang="en-US" altLang="ja-JP" sz="1200" b="1">
            <a:solidFill>
              <a:srgbClr val="FF0000"/>
            </a:solidFill>
          </a:endParaRPr>
        </a:p>
        <a:p>
          <a:pPr algn="ctr"/>
          <a:r>
            <a:rPr kumimoji="1" lang="ja-JP" altLang="en-US" sz="1200" b="1">
              <a:solidFill>
                <a:srgbClr val="FF0000"/>
              </a:solidFill>
            </a:rPr>
            <a:t>捺印がなくても</a:t>
          </a:r>
          <a:endParaRPr kumimoji="1" lang="en-US" altLang="ja-JP" sz="1200" b="1">
            <a:solidFill>
              <a:srgbClr val="FF0000"/>
            </a:solidFill>
          </a:endParaRPr>
        </a:p>
        <a:p>
          <a:pPr algn="ctr"/>
          <a:r>
            <a:rPr kumimoji="1" lang="ja-JP" altLang="en-US" sz="1200" b="1">
              <a:solidFill>
                <a:srgbClr val="FF0000"/>
              </a:solidFill>
            </a:rPr>
            <a:t>構いません。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99907</xdr:colOff>
      <xdr:row>24</xdr:row>
      <xdr:rowOff>99060</xdr:rowOff>
    </xdr:from>
    <xdr:to>
      <xdr:col>33</xdr:col>
      <xdr:colOff>130387</xdr:colOff>
      <xdr:row>33</xdr:row>
      <xdr:rowOff>106680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6599767" y="5196840"/>
          <a:ext cx="3832860" cy="2354580"/>
        </a:xfrm>
        <a:prstGeom prst="rect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</xdr:colOff>
          <xdr:row>16</xdr:row>
          <xdr:rowOff>15240</xdr:rowOff>
        </xdr:from>
        <xdr:to>
          <xdr:col>27</xdr:col>
          <xdr:colOff>205740</xdr:colOff>
          <xdr:row>17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</xdr:colOff>
          <xdr:row>17</xdr:row>
          <xdr:rowOff>15240</xdr:rowOff>
        </xdr:from>
        <xdr:to>
          <xdr:col>27</xdr:col>
          <xdr:colOff>205740</xdr:colOff>
          <xdr:row>17</xdr:row>
          <xdr:rowOff>220980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CF8A1-52FF-42E5-BF72-A93CB934D484}">
  <sheetPr codeName="Sheet1"/>
  <dimension ref="A1:BD36"/>
  <sheetViews>
    <sheetView tabSelected="1" zoomScale="90" zoomScaleNormal="90" workbookViewId="0">
      <selection activeCell="R25" sqref="R25:U28"/>
    </sheetView>
  </sheetViews>
  <sheetFormatPr defaultRowHeight="18" x14ac:dyDescent="0.45"/>
  <cols>
    <col min="1" max="1" width="3.8984375" customWidth="1"/>
    <col min="2" max="2" width="4.296875" customWidth="1"/>
    <col min="3" max="3" width="5.296875" customWidth="1"/>
    <col min="4" max="4" width="3.8984375" customWidth="1"/>
    <col min="5" max="6" width="4.59765625" customWidth="1"/>
    <col min="7" max="16" width="3.8984375" customWidth="1"/>
    <col min="17" max="17" width="2.59765625" customWidth="1"/>
    <col min="18" max="18" width="1.8984375" customWidth="1"/>
    <col min="19" max="19" width="5.59765625" customWidth="1"/>
    <col min="20" max="20" width="5.5" customWidth="1"/>
    <col min="21" max="21" width="3.8984375" customWidth="1"/>
    <col min="22" max="22" width="0.19921875" customWidth="1"/>
    <col min="23" max="23" width="5.19921875" customWidth="1"/>
    <col min="24" max="24" width="3.8984375" customWidth="1"/>
    <col min="25" max="26" width="2.8984375" customWidth="1"/>
    <col min="27" max="27" width="5.796875" customWidth="1"/>
    <col min="28" max="28" width="2.796875" customWidth="1"/>
    <col min="29" max="29" width="5.796875" customWidth="1"/>
    <col min="30" max="30" width="7.09765625" customWidth="1"/>
    <col min="31" max="31" width="5.09765625" customWidth="1"/>
    <col min="32" max="32" width="4.5" customWidth="1"/>
    <col min="33" max="34" width="3.8984375"/>
  </cols>
  <sheetData>
    <row r="1" spans="1:40" x14ac:dyDescent="0.45">
      <c r="A1" s="62" t="s">
        <v>10</v>
      </c>
      <c r="B1" s="63"/>
      <c r="C1" s="63"/>
      <c r="D1" s="63"/>
      <c r="E1" s="63"/>
      <c r="F1" s="68">
        <f>SUM(F2:I3)</f>
        <v>0</v>
      </c>
      <c r="G1" s="69"/>
      <c r="H1" s="69"/>
      <c r="I1" s="70"/>
    </row>
    <row r="2" spans="1:40" x14ac:dyDescent="0.45">
      <c r="A2" s="64" t="s">
        <v>8</v>
      </c>
      <c r="B2" s="65"/>
      <c r="C2" s="65"/>
      <c r="D2" s="65"/>
      <c r="E2" s="65"/>
      <c r="F2" s="71"/>
      <c r="G2" s="71"/>
      <c r="H2" s="71"/>
      <c r="I2" s="72"/>
    </row>
    <row r="3" spans="1:40" ht="18.600000000000001" thickBot="1" x14ac:dyDescent="0.5">
      <c r="A3" s="66" t="s">
        <v>6</v>
      </c>
      <c r="B3" s="67"/>
      <c r="C3" s="44" t="s">
        <v>5</v>
      </c>
      <c r="D3" s="51">
        <v>10</v>
      </c>
      <c r="E3" s="45" t="s">
        <v>4</v>
      </c>
      <c r="F3" s="73">
        <f>ROUND(F2*D3/100,0)</f>
        <v>0</v>
      </c>
      <c r="G3" s="73"/>
      <c r="H3" s="73"/>
      <c r="I3" s="74"/>
      <c r="AN3">
        <v>8</v>
      </c>
    </row>
    <row r="4" spans="1:40" x14ac:dyDescent="0.45">
      <c r="M4" s="9"/>
      <c r="N4" s="9"/>
      <c r="O4" s="9"/>
      <c r="P4" s="9"/>
      <c r="Q4" s="9"/>
      <c r="R4" s="9"/>
      <c r="X4" s="99"/>
      <c r="Y4" s="99"/>
      <c r="Z4" s="99"/>
      <c r="AA4" s="99"/>
      <c r="AB4" s="99"/>
      <c r="AC4" s="99"/>
      <c r="AD4" s="99"/>
      <c r="AE4" s="99"/>
      <c r="AF4" s="99"/>
      <c r="AG4" s="99"/>
      <c r="AN4">
        <v>10</v>
      </c>
    </row>
    <row r="5" spans="1:40" ht="18" customHeight="1" x14ac:dyDescent="0.45">
      <c r="L5" s="147" t="s">
        <v>21</v>
      </c>
      <c r="M5" s="147"/>
      <c r="N5" s="147"/>
      <c r="O5" s="147"/>
      <c r="P5" s="147"/>
      <c r="Q5" s="147"/>
      <c r="R5" s="147"/>
      <c r="S5" s="147"/>
      <c r="T5" s="147"/>
      <c r="X5" s="99"/>
      <c r="Y5" s="99"/>
      <c r="Z5" s="99"/>
      <c r="AA5" s="99"/>
      <c r="AB5" s="99"/>
      <c r="AC5" s="99"/>
      <c r="AD5" s="99"/>
      <c r="AE5" s="99"/>
      <c r="AF5" s="99"/>
      <c r="AG5" s="99"/>
    </row>
    <row r="6" spans="1:40" ht="18" customHeight="1" x14ac:dyDescent="0.45">
      <c r="L6" s="147"/>
      <c r="M6" s="147"/>
      <c r="N6" s="147"/>
      <c r="O6" s="147"/>
      <c r="P6" s="147"/>
      <c r="Q6" s="147"/>
      <c r="R6" s="147"/>
      <c r="S6" s="147"/>
      <c r="T6" s="147"/>
    </row>
    <row r="7" spans="1:40" ht="22.2" x14ac:dyDescent="0.45">
      <c r="B7" s="8"/>
      <c r="AC7" s="132"/>
      <c r="AD7" s="132"/>
      <c r="AE7" s="132"/>
      <c r="AF7" s="132"/>
      <c r="AG7" s="10"/>
    </row>
    <row r="8" spans="1:40" ht="26.4" customHeight="1" x14ac:dyDescent="0.45">
      <c r="B8" s="131" t="s">
        <v>20</v>
      </c>
      <c r="C8" s="131"/>
      <c r="D8" s="131"/>
      <c r="E8" s="131"/>
      <c r="F8" s="131"/>
      <c r="G8" s="131"/>
      <c r="H8" s="131"/>
    </row>
    <row r="9" spans="1:40" ht="16.8" customHeight="1" x14ac:dyDescent="0.45">
      <c r="B9" s="131"/>
      <c r="C9" s="131"/>
      <c r="D9" s="131"/>
      <c r="E9" s="131"/>
      <c r="F9" s="131"/>
      <c r="G9" s="131"/>
      <c r="H9" s="131"/>
      <c r="T9" s="104"/>
      <c r="U9" s="104"/>
      <c r="V9" s="104"/>
      <c r="W9" s="104"/>
      <c r="X9" s="104"/>
    </row>
    <row r="10" spans="1:40" ht="9" customHeight="1" thickBot="1" x14ac:dyDescent="0.5"/>
    <row r="11" spans="1:40" x14ac:dyDescent="0.45">
      <c r="R11" s="16"/>
      <c r="S11" s="17"/>
      <c r="T11" s="17"/>
      <c r="U11" s="17"/>
      <c r="V11" s="17"/>
      <c r="W11" s="115"/>
      <c r="X11" s="115"/>
      <c r="Y11" s="115"/>
      <c r="Z11" s="115"/>
      <c r="AA11" s="115"/>
      <c r="AB11" s="115"/>
      <c r="AC11" s="115"/>
      <c r="AD11" s="115"/>
      <c r="AE11" s="115"/>
      <c r="AF11" s="17"/>
      <c r="AG11" s="18"/>
    </row>
    <row r="12" spans="1:40" ht="19.8" x14ac:dyDescent="0.45">
      <c r="R12" s="19"/>
      <c r="S12" s="20"/>
      <c r="T12" s="20" t="s">
        <v>19</v>
      </c>
      <c r="U12" s="20"/>
      <c r="V12" s="20"/>
      <c r="W12" s="114"/>
      <c r="X12" s="114"/>
      <c r="Y12" s="114"/>
      <c r="Z12" s="114"/>
      <c r="AA12" s="114"/>
      <c r="AB12" s="114"/>
      <c r="AC12" s="114"/>
      <c r="AD12" s="114"/>
      <c r="AE12" s="114"/>
      <c r="AF12" s="20"/>
      <c r="AG12" s="21"/>
    </row>
    <row r="13" spans="1:40" ht="13.8" customHeight="1" x14ac:dyDescent="0.45">
      <c r="R13" s="105" t="s">
        <v>18</v>
      </c>
      <c r="S13" s="106"/>
      <c r="T13" s="20"/>
      <c r="U13" s="20"/>
      <c r="V13" s="20"/>
      <c r="W13" s="107"/>
      <c r="X13" s="107"/>
      <c r="Y13" s="107"/>
      <c r="Z13" s="107"/>
      <c r="AA13" s="107"/>
      <c r="AB13" s="107"/>
      <c r="AC13" s="107"/>
      <c r="AD13" s="107"/>
      <c r="AE13" s="107"/>
      <c r="AF13" s="22" t="s">
        <v>17</v>
      </c>
      <c r="AG13" s="21"/>
    </row>
    <row r="14" spans="1:40" ht="19.8" x14ac:dyDescent="0.45">
      <c r="R14" s="19"/>
      <c r="S14" s="20"/>
      <c r="T14" s="20" t="s">
        <v>16</v>
      </c>
      <c r="U14" s="20"/>
      <c r="V14" s="20"/>
      <c r="W14" s="114"/>
      <c r="X14" s="114"/>
      <c r="Y14" s="114"/>
      <c r="Z14" s="114"/>
      <c r="AA14" s="114"/>
      <c r="AB14" s="114"/>
      <c r="AC14" s="114"/>
      <c r="AD14" s="114"/>
      <c r="AE14" s="114"/>
      <c r="AF14" s="20"/>
      <c r="AG14" s="21"/>
    </row>
    <row r="15" spans="1:40" x14ac:dyDescent="0.45">
      <c r="R15" s="23"/>
      <c r="S15" s="24"/>
      <c r="T15" s="24"/>
      <c r="U15" s="24"/>
      <c r="V15" s="24"/>
      <c r="W15" s="108"/>
      <c r="X15" s="108"/>
      <c r="Y15" s="108"/>
      <c r="Z15" s="108"/>
      <c r="AA15" s="108"/>
      <c r="AB15" s="108"/>
      <c r="AC15" s="108"/>
      <c r="AD15" s="108"/>
      <c r="AE15" s="108"/>
      <c r="AF15" s="24"/>
      <c r="AG15" s="25"/>
    </row>
    <row r="16" spans="1:40" ht="19.8" x14ac:dyDescent="0.45">
      <c r="A16" s="27"/>
      <c r="B16" s="27" t="s">
        <v>31</v>
      </c>
      <c r="C16" s="27"/>
      <c r="D16" s="27"/>
      <c r="E16" s="27"/>
      <c r="F16" s="27"/>
      <c r="G16" s="27"/>
      <c r="H16" s="27"/>
      <c r="I16" s="53"/>
      <c r="J16" s="27"/>
      <c r="K16" s="27"/>
      <c r="R16" s="19"/>
      <c r="S16" s="106" t="s">
        <v>15</v>
      </c>
      <c r="T16" s="106"/>
      <c r="U16" s="20"/>
      <c r="V16" s="20"/>
      <c r="W16" s="116" t="s">
        <v>30</v>
      </c>
      <c r="X16" s="116"/>
      <c r="Y16" s="116"/>
      <c r="Z16" s="116"/>
      <c r="AA16" s="116"/>
      <c r="AB16" s="116"/>
      <c r="AC16" s="116"/>
      <c r="AD16" s="116"/>
      <c r="AE16" s="116"/>
      <c r="AF16" s="20"/>
      <c r="AG16" s="21"/>
    </row>
    <row r="17" spans="2:56" ht="17.399999999999999" customHeight="1" x14ac:dyDescent="0.45">
      <c r="R17" s="120" t="s">
        <v>28</v>
      </c>
      <c r="S17" s="121"/>
      <c r="T17" s="112"/>
      <c r="U17" s="112"/>
      <c r="V17" s="112"/>
      <c r="W17" s="135" t="s">
        <v>22</v>
      </c>
      <c r="X17" s="139"/>
      <c r="Y17" s="139"/>
      <c r="Z17" s="139"/>
      <c r="AA17" s="137" t="s">
        <v>23</v>
      </c>
      <c r="AB17" s="52"/>
      <c r="AC17" s="26" t="s">
        <v>24</v>
      </c>
      <c r="AD17" s="141" t="s">
        <v>26</v>
      </c>
      <c r="AE17" s="112"/>
      <c r="AF17" s="112"/>
      <c r="AG17" s="133"/>
    </row>
    <row r="18" spans="2:56" ht="19.2" customHeight="1" thickBot="1" x14ac:dyDescent="0.5">
      <c r="R18" s="122"/>
      <c r="S18" s="123"/>
      <c r="T18" s="113"/>
      <c r="U18" s="113"/>
      <c r="V18" s="113"/>
      <c r="W18" s="136"/>
      <c r="X18" s="140"/>
      <c r="Y18" s="140"/>
      <c r="Z18" s="140"/>
      <c r="AA18" s="138"/>
      <c r="AB18" s="55"/>
      <c r="AC18" s="54" t="s">
        <v>25</v>
      </c>
      <c r="AD18" s="136"/>
      <c r="AE18" s="113"/>
      <c r="AF18" s="113"/>
      <c r="AG18" s="134"/>
    </row>
    <row r="19" spans="2:56" ht="25.8" customHeight="1" thickBot="1" x14ac:dyDescent="0.5">
      <c r="B19" s="142" t="s">
        <v>14</v>
      </c>
      <c r="C19" s="143"/>
      <c r="D19" s="144"/>
      <c r="E19" s="145"/>
      <c r="F19" s="145"/>
      <c r="G19" s="146"/>
      <c r="R19" s="124" t="s">
        <v>40</v>
      </c>
      <c r="S19" s="125"/>
      <c r="T19" s="125"/>
      <c r="U19" s="125"/>
      <c r="V19" s="125"/>
      <c r="W19" s="125"/>
      <c r="X19" s="126"/>
      <c r="Y19" s="126"/>
      <c r="Z19" s="126"/>
      <c r="AA19" s="126"/>
      <c r="AB19" s="126"/>
      <c r="AC19" s="126"/>
      <c r="AD19" s="126"/>
      <c r="AE19" s="126"/>
      <c r="AF19" s="126"/>
      <c r="AG19" s="127"/>
    </row>
    <row r="20" spans="2:56" ht="5.4" customHeight="1" thickBot="1" x14ac:dyDescent="0.5"/>
    <row r="21" spans="2:56" x14ac:dyDescent="0.45">
      <c r="B21" s="148" t="s">
        <v>13</v>
      </c>
      <c r="C21" s="149"/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2"/>
    </row>
    <row r="22" spans="2:56" ht="5.4" customHeight="1" x14ac:dyDescent="0.45">
      <c r="B22" s="150"/>
      <c r="C22" s="151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6"/>
    </row>
    <row r="23" spans="2:56" ht="14.4" customHeight="1" x14ac:dyDescent="0.45">
      <c r="B23" s="159" t="s">
        <v>12</v>
      </c>
      <c r="C23" s="160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6"/>
    </row>
    <row r="24" spans="2:56" ht="11.4" customHeight="1" thickBot="1" x14ac:dyDescent="0.5">
      <c r="B24" s="77" t="s">
        <v>11</v>
      </c>
      <c r="C24" s="78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8"/>
    </row>
    <row r="25" spans="2:56" ht="32.25" customHeight="1" thickBot="1" x14ac:dyDescent="0.5">
      <c r="B25" s="152" t="s">
        <v>10</v>
      </c>
      <c r="C25" s="153"/>
      <c r="D25" s="153"/>
      <c r="E25" s="153"/>
      <c r="F25" s="154"/>
      <c r="G25" s="28" t="str">
        <f>IF(米盛建設指定請求書!BD25=9,"\",IF(TRIM(米盛建設指定請求書!BC25)&lt;&gt;"",IF(米盛建設指定請求書!BC25&gt;=1000000000,MID(TEXT(米盛建設指定請求書!BC25,"0000000000"),1,1),"")))</f>
        <v/>
      </c>
      <c r="H25" s="29" t="str">
        <f>IF(米盛建設指定請求書!BD25=8,"\",IF(TRIM(米盛建設指定請求書!BC25)&lt;&gt;"",IF(米盛建設指定請求書!BC25&gt;=100000000,MID(TEXT(米盛建設指定請求書!BC25,"0000000000"),2,1),"")))</f>
        <v/>
      </c>
      <c r="I25" s="30" t="str">
        <f>IF(米盛建設指定請求書!BD25=7,"\",IF(TRIM(米盛建設指定請求書!BC25)&lt;&gt;"",IF(米盛建設指定請求書!BC25&gt;=10000000,MID(TEXT(米盛建設指定請求書!BC25,"0000000000"),3,1),"")))</f>
        <v/>
      </c>
      <c r="J25" s="31" t="str">
        <f>IF(米盛建設指定請求書!BD25=6,"\",IF(TRIM(米盛建設指定請求書!BC25)&lt;&gt;"",IF(米盛建設指定請求書!BC25&gt;=1000000,MID(TEXT(米盛建設指定請求書!BC25,"0000000000"),4,1),"")))</f>
        <v/>
      </c>
      <c r="K25" s="29" t="str">
        <f>IF(米盛建設指定請求書!BD25=5,"\",IF(TRIM(米盛建設指定請求書!BC25)&lt;&gt;"",IF(米盛建設指定請求書!BC25&gt;=100000,MID(TEXT(米盛建設指定請求書!BC25,"0000000000"),5,1),"")))</f>
        <v/>
      </c>
      <c r="L25" s="30" t="str">
        <f>IF(米盛建設指定請求書!BD25=4,"\",IF(TRIM(米盛建設指定請求書!BC25)&lt;&gt;"",IF(米盛建設指定請求書!BC25&gt;=10000,MID(TEXT(米盛建設指定請求書!BC25,"0000000000"),6,1),"")))</f>
        <v/>
      </c>
      <c r="M25" s="31" t="str">
        <f>IF(米盛建設指定請求書!BD25=3,"\",IF(TRIM(米盛建設指定請求書!BC25)&lt;&gt;"",IF(米盛建設指定請求書!BC25&gt;=1000,MID(TEXT(米盛建設指定請求書!BC25,"0000000000"),7,1),"")))</f>
        <v/>
      </c>
      <c r="N25" s="29" t="str">
        <f>IF(米盛建設指定請求書!BC25=2,"\",IF(TRIM(米盛建設指定請求書!BC25)&lt;&gt;"",IF(米盛建設指定請求書!BC25&gt;=100,MID(TEXT(米盛建設指定請求書!BC25,"0000000000"),8,1),"")))</f>
        <v/>
      </c>
      <c r="O25" s="30" t="str">
        <f>IF(米盛建設指定請求書!BD25=1,"\",IF(TRIM(米盛建設指定請求書!BC25)&lt;&gt;"",IF(米盛建設指定請求書!BC25&gt;=10,MID(TEXT(米盛建設指定請求書!BC25,"0000000000"),9,1),"")))</f>
        <v>\</v>
      </c>
      <c r="P25" s="32" t="str">
        <f>IF(TRIM(米盛建設指定請求書!BC25)&lt;&gt;"",IF(米盛建設指定請求書!BC25&gt;=1,MID(TEXT(米盛建設指定請求書!BC25,"0000000000"),10,1),""))</f>
        <v/>
      </c>
      <c r="R25" s="128" t="s">
        <v>9</v>
      </c>
      <c r="S25" s="129"/>
      <c r="T25" s="129"/>
      <c r="U25" s="130"/>
      <c r="V25" s="3"/>
      <c r="BB25" t="str">
        <f>CONCATENATE(L25,M25,N25,O25,P25)</f>
        <v>\</v>
      </c>
      <c r="BC25" s="15">
        <f>F1</f>
        <v>0</v>
      </c>
      <c r="BD25">
        <f>LEN(BC25)</f>
        <v>1</v>
      </c>
    </row>
    <row r="26" spans="2:56" ht="27" customHeight="1" x14ac:dyDescent="0.45">
      <c r="B26" s="83" t="s">
        <v>8</v>
      </c>
      <c r="C26" s="84"/>
      <c r="D26" s="84"/>
      <c r="E26" s="84"/>
      <c r="F26" s="85"/>
      <c r="G26" s="33" t="str">
        <f>IF(米盛建設指定請求書!BD26=9,"\",IF(TRIM(米盛建設指定請求書!BC26)&lt;&gt;"",IF(米盛建設指定請求書!BC26&gt;=1000000000,MID(TEXT(米盛建設指定請求書!BC26,"0000000000"),1,1),"")))</f>
        <v/>
      </c>
      <c r="H26" s="34" t="str">
        <f>IF(米盛建設指定請求書!BD26=8,"\",IF(TRIM(米盛建設指定請求書!BC26)&lt;&gt;"",IF(米盛建設指定請求書!BC26&gt;=100000000,MID(TEXT(米盛建設指定請求書!BC26,"0000000000"),2,1),"")))</f>
        <v/>
      </c>
      <c r="I26" s="35" t="str">
        <f>IF(米盛建設指定請求書!BD26=7,"\",IF(TRIM(米盛建設指定請求書!BC26)&lt;&gt;"",IF(米盛建設指定請求書!BC26&gt;=10000000,MID(TEXT(米盛建設指定請求書!BC26,"0000000000"),3,1),"")))</f>
        <v/>
      </c>
      <c r="J26" s="36" t="str">
        <f>IF(米盛建設指定請求書!BD26=6,"\",IF(TRIM(米盛建設指定請求書!BC26)&lt;&gt;"",IF(米盛建設指定請求書!BC26&gt;=1000000,MID(TEXT(米盛建設指定請求書!BC26,"0000000000"),4,1),"")))</f>
        <v/>
      </c>
      <c r="K26" s="34" t="str">
        <f>IF(米盛建設指定請求書!BD26=5,"\",IF(TRIM(米盛建設指定請求書!BC26)&lt;&gt;"",IF(米盛建設指定請求書!BC26&gt;=100000,MID(TEXT(米盛建設指定請求書!BC26,"0000000000"),5,1),"")))</f>
        <v/>
      </c>
      <c r="L26" s="35" t="str">
        <f>IF(米盛建設指定請求書!BD26=4,"\",IF(TRIM(米盛建設指定請求書!BC26)&lt;&gt;"",IF(米盛建設指定請求書!BC26&gt;=10000,MID(TEXT(米盛建設指定請求書!BC26,"0000000000"),6,1),"")))</f>
        <v/>
      </c>
      <c r="M26" s="36" t="str">
        <f>M27</f>
        <v/>
      </c>
      <c r="N26" s="34" t="str">
        <f>N27</f>
        <v/>
      </c>
      <c r="O26" s="35" t="str">
        <f>O27</f>
        <v>\</v>
      </c>
      <c r="P26" s="37" t="str">
        <f>IF(TRIM(米盛建設指定請求書!BC26)&lt;&gt;"",IF(米盛建設指定請求書!BC26&gt;=1,MID(TEXT(米盛建設指定請求書!BC26,"0000000000"),10,1),""))</f>
        <v/>
      </c>
      <c r="R26" s="61" t="s">
        <v>7</v>
      </c>
      <c r="S26" s="61"/>
      <c r="T26" s="7"/>
      <c r="U26" s="14" t="s">
        <v>3</v>
      </c>
      <c r="V26" s="6"/>
      <c r="X26" s="2"/>
      <c r="Y26" s="117"/>
      <c r="Z26" s="118"/>
      <c r="AA26" s="118"/>
      <c r="AB26" s="118"/>
      <c r="AC26" s="118"/>
      <c r="AD26" s="118"/>
      <c r="AE26" s="119"/>
      <c r="BB26" t="str">
        <f t="shared" ref="BB26:BB28" si="0">CONCATENATE(L26,M26,N26,O26,P26)</f>
        <v>\</v>
      </c>
      <c r="BC26" s="15">
        <f>F2</f>
        <v>0</v>
      </c>
      <c r="BD26">
        <f t="shared" ref="BD26:BD28" si="1">LEN(BC26)</f>
        <v>1</v>
      </c>
    </row>
    <row r="27" spans="2:56" ht="26.4" customHeight="1" x14ac:dyDescent="0.45">
      <c r="B27" s="38">
        <f>D3</f>
        <v>10</v>
      </c>
      <c r="C27" s="81" t="s">
        <v>29</v>
      </c>
      <c r="D27" s="81"/>
      <c r="E27" s="81"/>
      <c r="F27" s="82"/>
      <c r="G27" s="39" t="str">
        <f>IF(米盛建設指定請求書!BD26=9,"\",IF(TRIM(米盛建設指定請求書!BC26)&lt;&gt;"",IF(米盛建設指定請求書!BC26&gt;=1000000000,MID(TEXT(米盛建設指定請求書!BC26,"0000000000"),1,1),"")))</f>
        <v/>
      </c>
      <c r="H27" s="40" t="str">
        <f>IF(米盛建設指定請求書!BD26=8,"\",IF(TRIM(米盛建設指定請求書!BC26)&lt;&gt;"",IF(米盛建設指定請求書!BC26&gt;=100000000,MID(TEXT(米盛建設指定請求書!BC26,"0000000000"),2,1),"")))</f>
        <v/>
      </c>
      <c r="I27" s="41" t="str">
        <f>IF(米盛建設指定請求書!BD26=7,"\",IF(TRIM(米盛建設指定請求書!BC26)&lt;&gt;"",IF(米盛建設指定請求書!BC26&gt;=10000000,MID(TEXT(米盛建設指定請求書!BC26,"0000000000"),3,1),"")))</f>
        <v/>
      </c>
      <c r="J27" s="42" t="str">
        <f>IF(米盛建設指定請求書!BD26=6,"\",IF(TRIM(米盛建設指定請求書!BC26)&lt;&gt;"",IF(米盛建設指定請求書!BC26&gt;=1000000,MID(TEXT(米盛建設指定請求書!BC26,"0000000000"),4,1),"")))</f>
        <v/>
      </c>
      <c r="K27" s="40" t="str">
        <f>IF(米盛建設指定請求書!BD26=5,"\",IF(TRIM(米盛建設指定請求書!BC26)&lt;&gt;"",IF(米盛建設指定請求書!BC26&gt;=100000,MID(TEXT(米盛建設指定請求書!BC26,"0000000000"),5,1),"")))</f>
        <v/>
      </c>
      <c r="L27" s="41" t="str">
        <f>IF(米盛建設指定請求書!BD26=4,"\",IF(TRIM(米盛建設指定請求書!BC26)&lt;&gt;"",IF(米盛建設指定請求書!BC26&gt;=10000,MID(TEXT(米盛建設指定請求書!BC26,"0000000000"),6,1),"")))</f>
        <v/>
      </c>
      <c r="M27" s="42" t="str">
        <f>IF(米盛建設指定請求書!BD26=3,"\",IF(TRIM(米盛建設指定請求書!BC26)&lt;&gt;"",IF(米盛建設指定請求書!BC26&gt;=1000,MID(TEXT(米盛建設指定請求書!BC26,"0000000000"),7,1),"")))</f>
        <v/>
      </c>
      <c r="N27" s="40" t="str">
        <f>IF(米盛建設指定請求書!BC26=2,"\",IF(TRIM(米盛建設指定請求書!BC26)&lt;&gt;"",IF(米盛建設指定請求書!BC26&gt;=100,MID(TEXT(米盛建設指定請求書!BC26,"0000000000"),8,1),"")))</f>
        <v/>
      </c>
      <c r="O27" s="41" t="str">
        <f>IF(米盛建設指定請求書!BD26=1,"\",IF(TRIM(米盛建設指定請求書!BC26)&lt;&gt;"",IF(米盛建設指定請求書!BC26&gt;=10,MID(TEXT(米盛建設指定請求書!BC26,"0000000000"),9,1),"")))</f>
        <v>\</v>
      </c>
      <c r="P27" s="43" t="str">
        <f>IF(TRIM(米盛建設指定請求書!BC26)&lt;&gt;"",IF(米盛建設指定請求書!BC26&gt;=1,MID(TEXT(米盛建設指定請求書!BC26,"0000000000"),10,1),""))</f>
        <v/>
      </c>
      <c r="R27" s="61" t="s">
        <v>42</v>
      </c>
      <c r="S27" s="61"/>
      <c r="T27" s="7"/>
      <c r="U27" s="57" t="s">
        <v>3</v>
      </c>
      <c r="V27" s="6"/>
      <c r="Y27" s="109"/>
      <c r="Z27" s="110"/>
      <c r="AA27" s="110"/>
      <c r="AB27" s="110"/>
      <c r="AC27" s="110"/>
      <c r="AD27" s="110"/>
      <c r="AE27" s="111"/>
      <c r="BB27" t="str">
        <f>CONCATENATE(L27,M27,N27,O27,P27)</f>
        <v>\</v>
      </c>
      <c r="BC27" s="15">
        <f>F2</f>
        <v>0</v>
      </c>
      <c r="BD27">
        <f>LEN(BC27)</f>
        <v>1</v>
      </c>
    </row>
    <row r="28" spans="2:56" ht="25.2" customHeight="1" thickBot="1" x14ac:dyDescent="0.5">
      <c r="B28" s="66" t="s">
        <v>6</v>
      </c>
      <c r="C28" s="67"/>
      <c r="D28" s="44" t="s">
        <v>5</v>
      </c>
      <c r="E28" s="44">
        <f>D3</f>
        <v>10</v>
      </c>
      <c r="F28" s="45" t="s">
        <v>4</v>
      </c>
      <c r="G28" s="46" t="str">
        <f>IF(米盛建設指定請求書!BD28=9,"\",IF(TRIM(米盛建設指定請求書!BC28)&lt;&gt;"",IF(米盛建設指定請求書!BC28&gt;=1000000000,MID(TEXT(米盛建設指定請求書!BC28,"0000000000"),1,1),"")))</f>
        <v/>
      </c>
      <c r="H28" s="47" t="str">
        <f>IF(米盛建設指定請求書!BD28=8,"\",IF(TRIM(米盛建設指定請求書!BC28)&lt;&gt;"",IF(米盛建設指定請求書!BC28&gt;=100000000,MID(TEXT(米盛建設指定請求書!BC28,"0000000000"),2,1),"")))</f>
        <v/>
      </c>
      <c r="I28" s="48" t="str">
        <f>IF(米盛建設指定請求書!BD28=7,"\",IF(TRIM(米盛建設指定請求書!BC28)&lt;&gt;"",IF(米盛建設指定請求書!BC28&gt;=10000000,MID(TEXT(米盛建設指定請求書!BC28,"0000000000"),3,1),"")))</f>
        <v/>
      </c>
      <c r="J28" s="49" t="str">
        <f>IF(米盛建設指定請求書!BD28=6,"\",IF(TRIM(米盛建設指定請求書!BC28)&lt;&gt;"",IF(米盛建設指定請求書!BC28&gt;=1000000,MID(TEXT(米盛建設指定請求書!BC28,"0000000000"),4,1),"")))</f>
        <v/>
      </c>
      <c r="K28" s="47" t="str">
        <f>IF(米盛建設指定請求書!BD28=5,"\",IF(TRIM(米盛建設指定請求書!BC28)&lt;&gt;"",IF(米盛建設指定請求書!BC28&gt;=100000,MID(TEXT(米盛建設指定請求書!BC28,"0000000000"),5,1),"")))</f>
        <v/>
      </c>
      <c r="L28" s="48" t="str">
        <f>IF(米盛建設指定請求書!BD28=4,"\",IF(TRIM(米盛建設指定請求書!BC28)&lt;&gt;"",IF(米盛建設指定請求書!BC28&gt;=10000,MID(TEXT(米盛建設指定請求書!BC28,"0000000000"),6,1),"")))</f>
        <v/>
      </c>
      <c r="M28" s="49" t="str">
        <f>IF(米盛建設指定請求書!BD28=3,"\",IF(TRIM(米盛建設指定請求書!BC28)&lt;&gt;"",IF(米盛建設指定請求書!BC28&gt;=1000,MID(TEXT(米盛建設指定請求書!BC28,"0000000000"),7,1),"")))</f>
        <v/>
      </c>
      <c r="N28" s="47" t="str">
        <f>IF(米盛建設指定請求書!BC28=2,"\",IF(TRIM(米盛建設指定請求書!BC28)&lt;&gt;"",IF(米盛建設指定請求書!BC28&gt;=100,MID(TEXT(米盛建設指定請求書!BC28,"0000000000"),8,1),"")))</f>
        <v/>
      </c>
      <c r="O28" s="48" t="str">
        <f>IF(米盛建設指定請求書!BD28=1,"\",IF(TRIM(米盛建設指定請求書!BC28)&lt;&gt;"",IF(米盛建設指定請求書!BC28&gt;=10,MID(TEXT(米盛建設指定請求書!BC28,"0000000000"),9,1),"")))</f>
        <v>\</v>
      </c>
      <c r="P28" s="50" t="str">
        <f>IF(TRIM(米盛建設指定請求書!BC28)&lt;&gt;"",IF(米盛建設指定請求書!BC28&gt;=1,MID(TEXT(米盛建設指定請求書!BC28,"0000000000"),10,1),""))</f>
        <v/>
      </c>
      <c r="R28" s="58"/>
      <c r="S28" s="59"/>
      <c r="T28" s="60"/>
      <c r="U28" s="60"/>
      <c r="V28" s="6"/>
      <c r="BB28" t="str">
        <f t="shared" si="0"/>
        <v>\</v>
      </c>
      <c r="BC28" s="15">
        <f>F3</f>
        <v>0</v>
      </c>
      <c r="BD28">
        <f t="shared" si="1"/>
        <v>1</v>
      </c>
    </row>
    <row r="29" spans="2:56" ht="19.8" customHeight="1" x14ac:dyDescent="0.45">
      <c r="J29" s="79" t="s">
        <v>2</v>
      </c>
      <c r="K29" s="80"/>
      <c r="L29" s="80"/>
      <c r="M29" s="80"/>
      <c r="N29" s="80"/>
      <c r="O29" s="80"/>
      <c r="P29" s="80"/>
      <c r="R29" s="56"/>
      <c r="S29" s="56"/>
    </row>
    <row r="30" spans="2:56" ht="18.600000000000001" customHeight="1" x14ac:dyDescent="0.45">
      <c r="B30" s="75" t="s">
        <v>1</v>
      </c>
      <c r="C30" s="76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4"/>
      <c r="R30" s="56"/>
      <c r="S30" s="56"/>
      <c r="Y30" s="86" t="s">
        <v>0</v>
      </c>
      <c r="Z30" s="87"/>
      <c r="AA30" s="88"/>
      <c r="AB30" s="95"/>
      <c r="AC30" s="96"/>
      <c r="AD30" s="97"/>
    </row>
    <row r="31" spans="2:56" ht="10.199999999999999" customHeight="1" x14ac:dyDescent="0.45">
      <c r="B31" s="11"/>
      <c r="P31" s="2"/>
      <c r="Y31" s="89"/>
      <c r="Z31" s="90"/>
      <c r="AA31" s="91"/>
      <c r="AB31" s="98"/>
      <c r="AC31" s="99"/>
      <c r="AD31" s="100"/>
    </row>
    <row r="32" spans="2:56" ht="10.199999999999999" customHeight="1" x14ac:dyDescent="0.45">
      <c r="B32" s="11"/>
      <c r="P32" s="2"/>
      <c r="Y32" s="92"/>
      <c r="Z32" s="93"/>
      <c r="AA32" s="94"/>
      <c r="AB32" s="101"/>
      <c r="AC32" s="102"/>
      <c r="AD32" s="103"/>
    </row>
    <row r="33" spans="2:29" ht="15.6" customHeight="1" x14ac:dyDescent="0.45">
      <c r="B33" s="11"/>
      <c r="P33" s="2"/>
      <c r="AC33" t="s">
        <v>27</v>
      </c>
    </row>
    <row r="34" spans="2:29" ht="21" customHeight="1" x14ac:dyDescent="0.45">
      <c r="B34" s="1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3"/>
    </row>
    <row r="35" spans="2:29" ht="6" customHeight="1" x14ac:dyDescent="0.45"/>
    <row r="36" spans="2:29" ht="10.8" hidden="1" customHeight="1" x14ac:dyDescent="0.45"/>
  </sheetData>
  <mergeCells count="51">
    <mergeCell ref="AE17:AG18"/>
    <mergeCell ref="W17:W18"/>
    <mergeCell ref="AA17:AA18"/>
    <mergeCell ref="X17:Z18"/>
    <mergeCell ref="AD17:AD18"/>
    <mergeCell ref="AF4:AG5"/>
    <mergeCell ref="AA4:AC5"/>
    <mergeCell ref="W14:AE14"/>
    <mergeCell ref="X4:Z5"/>
    <mergeCell ref="AD4:AE5"/>
    <mergeCell ref="AC7:AF7"/>
    <mergeCell ref="Y30:AA32"/>
    <mergeCell ref="AB30:AD32"/>
    <mergeCell ref="T9:X9"/>
    <mergeCell ref="R13:S13"/>
    <mergeCell ref="W13:AE13"/>
    <mergeCell ref="W15:AE15"/>
    <mergeCell ref="Y27:AE27"/>
    <mergeCell ref="T17:V18"/>
    <mergeCell ref="W12:AE12"/>
    <mergeCell ref="W11:AE11"/>
    <mergeCell ref="W16:AE16"/>
    <mergeCell ref="Y26:AE26"/>
    <mergeCell ref="S16:T16"/>
    <mergeCell ref="R17:S18"/>
    <mergeCell ref="R19:W19"/>
    <mergeCell ref="X19:AG19"/>
    <mergeCell ref="B28:C28"/>
    <mergeCell ref="B30:C30"/>
    <mergeCell ref="B24:C24"/>
    <mergeCell ref="J29:P29"/>
    <mergeCell ref="C27:F27"/>
    <mergeCell ref="B26:F26"/>
    <mergeCell ref="B25:F25"/>
    <mergeCell ref="D23:P24"/>
    <mergeCell ref="B23:C23"/>
    <mergeCell ref="R27:S27"/>
    <mergeCell ref="A1:E1"/>
    <mergeCell ref="A2:E2"/>
    <mergeCell ref="A3:B3"/>
    <mergeCell ref="F1:I1"/>
    <mergeCell ref="F2:I2"/>
    <mergeCell ref="F3:I3"/>
    <mergeCell ref="R26:S26"/>
    <mergeCell ref="R25:U25"/>
    <mergeCell ref="B8:H9"/>
    <mergeCell ref="B19:C19"/>
    <mergeCell ref="D19:G19"/>
    <mergeCell ref="L5:T6"/>
    <mergeCell ref="B21:C22"/>
    <mergeCell ref="D21:P22"/>
  </mergeCells>
  <phoneticPr fontId="3"/>
  <dataValidations count="2">
    <dataValidation type="list" allowBlank="1" showInputMessage="1" showErrorMessage="1" sqref="D3" xr:uid="{86BC178C-99F6-4A09-B86F-25DBDE07697D}">
      <formula1>$AN$3:$AN$4</formula1>
    </dataValidation>
    <dataValidation imeMode="fullKatakana" allowBlank="1" showInputMessage="1" showErrorMessage="1" sqref="X19:AG19" xr:uid="{B47A9907-9751-4596-BF25-F2D7BBBD59D8}"/>
  </dataValidations>
  <pageMargins left="0.70866141732283472" right="0.31496062992125984" top="0.55118110236220474" bottom="0.55118110236220474" header="0.31496062992125984" footer="0.31496062992125984"/>
  <pageSetup paperSize="9" scale="85" orientation="landscape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27</xdr:col>
                    <xdr:colOff>7620</xdr:colOff>
                    <xdr:row>16</xdr:row>
                    <xdr:rowOff>15240</xdr:rowOff>
                  </from>
                  <to>
                    <xdr:col>27</xdr:col>
                    <xdr:colOff>205740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27</xdr:col>
                    <xdr:colOff>7620</xdr:colOff>
                    <xdr:row>17</xdr:row>
                    <xdr:rowOff>15240</xdr:rowOff>
                  </from>
                  <to>
                    <xdr:col>27</xdr:col>
                    <xdr:colOff>205740</xdr:colOff>
                    <xdr:row>17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2E2E2-7241-4BF0-9196-31159AB5CB54}">
  <dimension ref="A1:BD36"/>
  <sheetViews>
    <sheetView zoomScale="90" zoomScaleNormal="90" workbookViewId="0">
      <selection activeCell="AC7" sqref="AC7:AF7"/>
    </sheetView>
  </sheetViews>
  <sheetFormatPr defaultRowHeight="18" x14ac:dyDescent="0.45"/>
  <cols>
    <col min="1" max="1" width="3.8984375" customWidth="1"/>
    <col min="2" max="2" width="4.296875" customWidth="1"/>
    <col min="3" max="3" width="5.296875" customWidth="1"/>
    <col min="4" max="4" width="3.8984375" customWidth="1"/>
    <col min="5" max="6" width="4.59765625" customWidth="1"/>
    <col min="7" max="16" width="3.8984375" customWidth="1"/>
    <col min="17" max="17" width="2.59765625" customWidth="1"/>
    <col min="18" max="18" width="1.8984375" customWidth="1"/>
    <col min="19" max="19" width="5.59765625" customWidth="1"/>
    <col min="20" max="20" width="5.5" customWidth="1"/>
    <col min="21" max="21" width="3.8984375" customWidth="1"/>
    <col min="22" max="22" width="0.19921875" customWidth="1"/>
    <col min="23" max="23" width="5.19921875" customWidth="1"/>
    <col min="24" max="24" width="3.8984375" customWidth="1"/>
    <col min="25" max="26" width="2.8984375" customWidth="1"/>
    <col min="27" max="27" width="5.796875" customWidth="1"/>
    <col min="28" max="28" width="2.796875" customWidth="1"/>
    <col min="29" max="29" width="5.796875" customWidth="1"/>
    <col min="30" max="30" width="7.09765625" customWidth="1"/>
    <col min="31" max="31" width="5.09765625" customWidth="1"/>
    <col min="32" max="32" width="4.5" customWidth="1"/>
  </cols>
  <sheetData>
    <row r="1" spans="1:40" x14ac:dyDescent="0.45">
      <c r="A1" s="62" t="s">
        <v>10</v>
      </c>
      <c r="B1" s="63"/>
      <c r="C1" s="63"/>
      <c r="D1" s="63"/>
      <c r="E1" s="63"/>
      <c r="F1" s="68">
        <f>SUM(F2:I3)</f>
        <v>110000</v>
      </c>
      <c r="G1" s="69"/>
      <c r="H1" s="69"/>
      <c r="I1" s="70"/>
    </row>
    <row r="2" spans="1:40" x14ac:dyDescent="0.45">
      <c r="A2" s="64" t="s">
        <v>8</v>
      </c>
      <c r="B2" s="65"/>
      <c r="C2" s="65"/>
      <c r="D2" s="65"/>
      <c r="E2" s="65"/>
      <c r="F2" s="164">
        <v>100000</v>
      </c>
      <c r="G2" s="164"/>
      <c r="H2" s="164"/>
      <c r="I2" s="165"/>
    </row>
    <row r="3" spans="1:40" ht="18.600000000000001" thickBot="1" x14ac:dyDescent="0.5">
      <c r="A3" s="66" t="s">
        <v>6</v>
      </c>
      <c r="B3" s="67"/>
      <c r="C3" s="44" t="s">
        <v>5</v>
      </c>
      <c r="D3" s="51">
        <v>10</v>
      </c>
      <c r="E3" s="45" t="s">
        <v>4</v>
      </c>
      <c r="F3" s="166">
        <f>ROUND(F2*D3/100,0)</f>
        <v>10000</v>
      </c>
      <c r="G3" s="166"/>
      <c r="H3" s="166"/>
      <c r="I3" s="167"/>
      <c r="AN3">
        <v>8</v>
      </c>
    </row>
    <row r="4" spans="1:40" x14ac:dyDescent="0.45">
      <c r="M4" s="9"/>
      <c r="N4" s="9"/>
      <c r="O4" s="9"/>
      <c r="P4" s="9"/>
      <c r="Q4" s="9"/>
      <c r="R4" s="9"/>
      <c r="X4" s="99"/>
      <c r="Y4" s="99"/>
      <c r="Z4" s="99"/>
      <c r="AA4" s="99"/>
      <c r="AB4" s="99"/>
      <c r="AC4" s="99"/>
      <c r="AD4" s="99"/>
      <c r="AE4" s="99"/>
      <c r="AF4" s="99"/>
      <c r="AG4" s="99"/>
      <c r="AN4">
        <v>10</v>
      </c>
    </row>
    <row r="5" spans="1:40" ht="18" customHeight="1" x14ac:dyDescent="0.45">
      <c r="L5" s="147" t="s">
        <v>21</v>
      </c>
      <c r="M5" s="147"/>
      <c r="N5" s="147"/>
      <c r="O5" s="147"/>
      <c r="P5" s="147"/>
      <c r="Q5" s="147"/>
      <c r="R5" s="147"/>
      <c r="S5" s="147"/>
      <c r="T5" s="147"/>
      <c r="X5" s="99"/>
      <c r="Y5" s="99"/>
      <c r="Z5" s="99"/>
      <c r="AA5" s="99"/>
      <c r="AB5" s="99"/>
      <c r="AC5" s="99"/>
      <c r="AD5" s="99"/>
      <c r="AE5" s="99"/>
      <c r="AF5" s="99"/>
      <c r="AG5" s="99"/>
    </row>
    <row r="6" spans="1:40" ht="18" customHeight="1" x14ac:dyDescent="0.45">
      <c r="L6" s="147"/>
      <c r="M6" s="147"/>
      <c r="N6" s="147"/>
      <c r="O6" s="147"/>
      <c r="P6" s="147"/>
      <c r="Q6" s="147"/>
      <c r="R6" s="147"/>
      <c r="S6" s="147"/>
      <c r="T6" s="147"/>
    </row>
    <row r="7" spans="1:40" ht="22.2" x14ac:dyDescent="0.45">
      <c r="B7" s="8"/>
      <c r="AC7" s="163">
        <v>46174</v>
      </c>
      <c r="AD7" s="163"/>
      <c r="AE7" s="163"/>
      <c r="AF7" s="163"/>
      <c r="AG7" s="10"/>
    </row>
    <row r="8" spans="1:40" ht="26.4" customHeight="1" x14ac:dyDescent="0.45">
      <c r="B8" s="131" t="s">
        <v>20</v>
      </c>
      <c r="C8" s="131"/>
      <c r="D8" s="131"/>
      <c r="E8" s="131"/>
      <c r="F8" s="131"/>
      <c r="G8" s="131"/>
      <c r="H8" s="131"/>
    </row>
    <row r="9" spans="1:40" ht="16.8" customHeight="1" x14ac:dyDescent="0.45">
      <c r="B9" s="131"/>
      <c r="C9" s="131"/>
      <c r="D9" s="131"/>
      <c r="E9" s="131"/>
      <c r="F9" s="131"/>
      <c r="G9" s="131"/>
      <c r="H9" s="131"/>
      <c r="T9" s="104"/>
      <c r="U9" s="104"/>
      <c r="V9" s="104"/>
      <c r="W9" s="104"/>
      <c r="X9" s="104"/>
    </row>
    <row r="10" spans="1:40" ht="9" customHeight="1" thickBot="1" x14ac:dyDescent="0.5"/>
    <row r="11" spans="1:40" x14ac:dyDescent="0.45">
      <c r="R11" s="16"/>
      <c r="S11" s="17"/>
      <c r="T11" s="17"/>
      <c r="U11" s="17"/>
      <c r="V11" s="17"/>
      <c r="W11" s="168"/>
      <c r="X11" s="168"/>
      <c r="Y11" s="168"/>
      <c r="Z11" s="168"/>
      <c r="AA11" s="168"/>
      <c r="AB11" s="168"/>
      <c r="AC11" s="168"/>
      <c r="AD11" s="168"/>
      <c r="AE11" s="168"/>
      <c r="AF11" s="17"/>
      <c r="AG11" s="18"/>
    </row>
    <row r="12" spans="1:40" ht="19.8" x14ac:dyDescent="0.45">
      <c r="R12" s="19"/>
      <c r="S12" s="20"/>
      <c r="T12" s="20" t="s">
        <v>19</v>
      </c>
      <c r="U12" s="20"/>
      <c r="V12" s="20"/>
      <c r="W12" s="169" t="s">
        <v>35</v>
      </c>
      <c r="X12" s="169"/>
      <c r="Y12" s="169"/>
      <c r="Z12" s="169"/>
      <c r="AA12" s="169"/>
      <c r="AB12" s="169"/>
      <c r="AC12" s="169"/>
      <c r="AD12" s="169"/>
      <c r="AE12" s="169"/>
      <c r="AF12" s="20"/>
      <c r="AG12" s="21"/>
    </row>
    <row r="13" spans="1:40" ht="13.8" customHeight="1" x14ac:dyDescent="0.45">
      <c r="R13" s="105" t="s">
        <v>18</v>
      </c>
      <c r="S13" s="106"/>
      <c r="T13" s="20"/>
      <c r="U13" s="20"/>
      <c r="V13" s="20"/>
      <c r="W13" s="170"/>
      <c r="X13" s="170"/>
      <c r="Y13" s="170"/>
      <c r="Z13" s="170"/>
      <c r="AA13" s="170"/>
      <c r="AB13" s="170"/>
      <c r="AC13" s="170"/>
      <c r="AD13" s="170"/>
      <c r="AE13" s="170"/>
      <c r="AF13" s="22" t="s">
        <v>17</v>
      </c>
      <c r="AG13" s="21"/>
    </row>
    <row r="14" spans="1:40" ht="19.8" x14ac:dyDescent="0.45">
      <c r="R14" s="19"/>
      <c r="S14" s="20"/>
      <c r="T14" s="20" t="s">
        <v>16</v>
      </c>
      <c r="U14" s="20"/>
      <c r="V14" s="20"/>
      <c r="W14" s="169" t="s">
        <v>36</v>
      </c>
      <c r="X14" s="169"/>
      <c r="Y14" s="169"/>
      <c r="Z14" s="169"/>
      <c r="AA14" s="169"/>
      <c r="AB14" s="169"/>
      <c r="AC14" s="169"/>
      <c r="AD14" s="169"/>
      <c r="AE14" s="169"/>
      <c r="AF14" s="20"/>
      <c r="AG14" s="21"/>
    </row>
    <row r="15" spans="1:40" x14ac:dyDescent="0.45">
      <c r="R15" s="23"/>
      <c r="S15" s="24"/>
      <c r="T15" s="24"/>
      <c r="U15" s="24"/>
      <c r="V15" s="24"/>
      <c r="W15" s="171"/>
      <c r="X15" s="171"/>
      <c r="Y15" s="171"/>
      <c r="Z15" s="171"/>
      <c r="AA15" s="171"/>
      <c r="AB15" s="171"/>
      <c r="AC15" s="171"/>
      <c r="AD15" s="171"/>
      <c r="AE15" s="171"/>
      <c r="AF15" s="24"/>
      <c r="AG15" s="25"/>
    </row>
    <row r="16" spans="1:40" x14ac:dyDescent="0.45">
      <c r="A16" s="27"/>
      <c r="B16" s="27" t="s">
        <v>31</v>
      </c>
      <c r="C16" s="27"/>
      <c r="D16" s="27"/>
      <c r="E16" s="27"/>
      <c r="F16" s="27"/>
      <c r="G16" s="27"/>
      <c r="H16" s="27"/>
      <c r="I16" s="53"/>
      <c r="J16" s="27"/>
      <c r="K16" s="27"/>
      <c r="R16" s="19"/>
      <c r="S16" s="106" t="s">
        <v>15</v>
      </c>
      <c r="T16" s="106"/>
      <c r="U16" s="20"/>
      <c r="V16" s="20"/>
      <c r="W16" s="172" t="s">
        <v>37</v>
      </c>
      <c r="X16" s="172"/>
      <c r="Y16" s="172"/>
      <c r="Z16" s="172"/>
      <c r="AA16" s="172"/>
      <c r="AB16" s="172"/>
      <c r="AC16" s="172"/>
      <c r="AD16" s="172"/>
      <c r="AE16" s="172"/>
      <c r="AF16" s="20"/>
      <c r="AG16" s="21"/>
    </row>
    <row r="17" spans="2:56" ht="17.399999999999999" customHeight="1" x14ac:dyDescent="0.45">
      <c r="R17" s="120" t="s">
        <v>28</v>
      </c>
      <c r="S17" s="121"/>
      <c r="T17" s="173" t="s">
        <v>38</v>
      </c>
      <c r="U17" s="173"/>
      <c r="V17" s="173"/>
      <c r="W17" s="135" t="s">
        <v>22</v>
      </c>
      <c r="X17" s="175" t="s">
        <v>38</v>
      </c>
      <c r="Y17" s="175"/>
      <c r="Z17" s="175"/>
      <c r="AA17" s="137" t="s">
        <v>23</v>
      </c>
      <c r="AB17" s="26"/>
      <c r="AC17" s="26" t="s">
        <v>24</v>
      </c>
      <c r="AD17" s="141" t="s">
        <v>26</v>
      </c>
      <c r="AE17" s="173" t="s">
        <v>39</v>
      </c>
      <c r="AF17" s="173"/>
      <c r="AG17" s="184"/>
    </row>
    <row r="18" spans="2:56" ht="19.2" customHeight="1" thickBot="1" x14ac:dyDescent="0.5">
      <c r="R18" s="122"/>
      <c r="S18" s="123"/>
      <c r="T18" s="174"/>
      <c r="U18" s="174"/>
      <c r="V18" s="174"/>
      <c r="W18" s="136"/>
      <c r="X18" s="176"/>
      <c r="Y18" s="176"/>
      <c r="Z18" s="176"/>
      <c r="AA18" s="138"/>
      <c r="AB18" s="54"/>
      <c r="AC18" s="54" t="s">
        <v>25</v>
      </c>
      <c r="AD18" s="136"/>
      <c r="AE18" s="174"/>
      <c r="AF18" s="174"/>
      <c r="AG18" s="185"/>
    </row>
    <row r="19" spans="2:56" ht="25.8" customHeight="1" thickBot="1" x14ac:dyDescent="0.5">
      <c r="B19" s="142" t="s">
        <v>14</v>
      </c>
      <c r="C19" s="143"/>
      <c r="D19" s="186" t="s">
        <v>32</v>
      </c>
      <c r="E19" s="187"/>
      <c r="F19" s="187"/>
      <c r="G19" s="188"/>
      <c r="R19" s="124" t="s">
        <v>40</v>
      </c>
      <c r="S19" s="125"/>
      <c r="T19" s="125"/>
      <c r="U19" s="125"/>
      <c r="V19" s="125"/>
      <c r="W19" s="125"/>
      <c r="X19" s="181" t="s">
        <v>41</v>
      </c>
      <c r="Y19" s="182"/>
      <c r="Z19" s="182"/>
      <c r="AA19" s="182"/>
      <c r="AB19" s="182"/>
      <c r="AC19" s="182"/>
      <c r="AD19" s="182"/>
      <c r="AE19" s="182"/>
      <c r="AF19" s="182"/>
      <c r="AG19" s="183"/>
    </row>
    <row r="20" spans="2:56" ht="5.4" customHeight="1" thickBot="1" x14ac:dyDescent="0.5"/>
    <row r="21" spans="2:56" x14ac:dyDescent="0.45">
      <c r="B21" s="148" t="s">
        <v>13</v>
      </c>
      <c r="C21" s="149"/>
      <c r="D21" s="189" t="s">
        <v>33</v>
      </c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90"/>
    </row>
    <row r="22" spans="2:56" ht="5.4" customHeight="1" x14ac:dyDescent="0.45">
      <c r="B22" s="150"/>
      <c r="C22" s="151"/>
      <c r="D22" s="177"/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8"/>
    </row>
    <row r="23" spans="2:56" ht="14.4" customHeight="1" x14ac:dyDescent="0.45">
      <c r="B23" s="159" t="s">
        <v>12</v>
      </c>
      <c r="C23" s="160"/>
      <c r="D23" s="177" t="s">
        <v>34</v>
      </c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8"/>
    </row>
    <row r="24" spans="2:56" ht="11.4" customHeight="1" thickBot="1" x14ac:dyDescent="0.5">
      <c r="B24" s="77" t="s">
        <v>11</v>
      </c>
      <c r="C24" s="78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80"/>
    </row>
    <row r="25" spans="2:56" ht="32.25" customHeight="1" thickBot="1" x14ac:dyDescent="0.5">
      <c r="B25" s="152" t="s">
        <v>10</v>
      </c>
      <c r="C25" s="153"/>
      <c r="D25" s="153"/>
      <c r="E25" s="153"/>
      <c r="F25" s="154"/>
      <c r="G25" s="28" t="str">
        <f>IF(記入例!BD25=9,"\",IF(TRIM(記入例!BC25)&lt;&gt;"",IF(記入例!BC25&gt;=1000000000,MID(TEXT(記入例!BC25,"0000000000"),1,1),"")))</f>
        <v/>
      </c>
      <c r="H25" s="29" t="str">
        <f>IF(記入例!BD25=8,"\",IF(TRIM(記入例!BC25)&lt;&gt;"",IF(記入例!BC25&gt;=100000000,MID(TEXT(記入例!BC25,"0000000000"),2,1),"")))</f>
        <v/>
      </c>
      <c r="I25" s="30" t="str">
        <f>IF(記入例!BD25=7,"\",IF(TRIM(記入例!BC25)&lt;&gt;"",IF(記入例!BC25&gt;=10000000,MID(TEXT(記入例!BC25,"0000000000"),3,1),"")))</f>
        <v/>
      </c>
      <c r="J25" s="31" t="str">
        <f>IF(記入例!BD25=6,"\",IF(TRIM(記入例!BC25)&lt;&gt;"",IF(記入例!BC25&gt;=1000000,MID(TEXT(記入例!BC25,"0000000000"),4,1),"")))</f>
        <v>\</v>
      </c>
      <c r="K25" s="29" t="str">
        <f>IF(記入例!BD25=5,"\",IF(TRIM(記入例!BC25)&lt;&gt;"",IF(記入例!BC25&gt;=100000,MID(TEXT(記入例!BC25,"0000000000"),5,1),"")))</f>
        <v>1</v>
      </c>
      <c r="L25" s="30" t="str">
        <f>IF(記入例!BD25=4,"\",IF(TRIM(記入例!BC25)&lt;&gt;"",IF(記入例!BC25&gt;=10000,MID(TEXT(記入例!BC25,"0000000000"),6,1),"")))</f>
        <v>1</v>
      </c>
      <c r="M25" s="31" t="str">
        <f>IF(記入例!BD25=3,"\",IF(TRIM(記入例!BC25)&lt;&gt;"",IF(記入例!BC25&gt;=1000,MID(TEXT(記入例!BC25,"0000000000"),7,1),"")))</f>
        <v>0</v>
      </c>
      <c r="N25" s="29" t="str">
        <f>IF(記入例!BC25=2,"\",IF(TRIM(記入例!BC25)&lt;&gt;"",IF(記入例!BC25&gt;=100,MID(TEXT(記入例!BC25,"0000000000"),8,1),"")))</f>
        <v>0</v>
      </c>
      <c r="O25" s="30" t="str">
        <f>IF(記入例!BD25=1,"\",IF(TRIM(記入例!BC25)&lt;&gt;"",IF(記入例!BC25&gt;=10,MID(TEXT(記入例!BC25,"0000000000"),9,1),"")))</f>
        <v>0</v>
      </c>
      <c r="P25" s="32" t="str">
        <f>IF(TRIM(記入例!BC25)&lt;&gt;"",IF(記入例!BC25&gt;=1,MID(TEXT(記入例!BC25,"0000000000"),10,1),""))</f>
        <v>0</v>
      </c>
      <c r="R25" s="128" t="s">
        <v>9</v>
      </c>
      <c r="S25" s="129"/>
      <c r="T25" s="129"/>
      <c r="U25" s="130"/>
      <c r="V25" s="3"/>
      <c r="BB25" t="str">
        <f>CONCATENATE(L25,M25,N25,O25,P25)</f>
        <v>10000</v>
      </c>
      <c r="BC25" s="15">
        <f>F1</f>
        <v>110000</v>
      </c>
      <c r="BD25">
        <f>LEN(BC25)</f>
        <v>6</v>
      </c>
    </row>
    <row r="26" spans="2:56" ht="27" customHeight="1" x14ac:dyDescent="0.45">
      <c r="B26" s="83" t="s">
        <v>8</v>
      </c>
      <c r="C26" s="84"/>
      <c r="D26" s="84"/>
      <c r="E26" s="84"/>
      <c r="F26" s="85"/>
      <c r="G26" s="33" t="str">
        <f>IF(記入例!BD26=9,"\",IF(TRIM(記入例!BC26)&lt;&gt;"",IF(記入例!BC26&gt;=1000000000,MID(TEXT(記入例!BC26,"0000000000"),1,1),"")))</f>
        <v/>
      </c>
      <c r="H26" s="34" t="str">
        <f>IF(記入例!BD26=8,"\",IF(TRIM(記入例!BC26)&lt;&gt;"",IF(記入例!BC26&gt;=100000000,MID(TEXT(記入例!BC26,"0000000000"),2,1),"")))</f>
        <v/>
      </c>
      <c r="I26" s="35" t="str">
        <f>IF(記入例!BD26=7,"\",IF(TRIM(記入例!BC26)&lt;&gt;"",IF(記入例!BC26&gt;=10000000,MID(TEXT(記入例!BC26,"0000000000"),3,1),"")))</f>
        <v/>
      </c>
      <c r="J26" s="36" t="str">
        <f>IF(記入例!BD26=6,"\",IF(TRIM(記入例!BC26)&lt;&gt;"",IF(記入例!BC26&gt;=1000000,MID(TEXT(記入例!BC26,"0000000000"),4,1),"")))</f>
        <v>\</v>
      </c>
      <c r="K26" s="34" t="str">
        <f>IF(記入例!BD26=5,"\",IF(TRIM(記入例!BC26)&lt;&gt;"",IF(記入例!BC26&gt;=100000,MID(TEXT(記入例!BC26,"0000000000"),5,1),"")))</f>
        <v>1</v>
      </c>
      <c r="L26" s="35" t="str">
        <f>IF(記入例!BD26=4,"\",IF(TRIM(記入例!BC26)&lt;&gt;"",IF(記入例!BC26&gt;=10000,MID(TEXT(記入例!BC26,"0000000000"),6,1),"")))</f>
        <v>0</v>
      </c>
      <c r="M26" s="36" t="str">
        <f>M27</f>
        <v>0</v>
      </c>
      <c r="N26" s="34" t="str">
        <f>N27</f>
        <v>0</v>
      </c>
      <c r="O26" s="35" t="str">
        <f>O27</f>
        <v>0</v>
      </c>
      <c r="P26" s="37" t="str">
        <f>IF(TRIM(記入例!BC26)&lt;&gt;"",IF(記入例!BC26&gt;=1,MID(TEXT(記入例!BC26,"0000000000"),10,1),""))</f>
        <v>0</v>
      </c>
      <c r="R26" s="61" t="s">
        <v>7</v>
      </c>
      <c r="S26" s="61"/>
      <c r="T26" s="7"/>
      <c r="U26" s="57" t="s">
        <v>3</v>
      </c>
      <c r="V26" s="6"/>
      <c r="X26" s="2"/>
      <c r="Y26" s="117"/>
      <c r="Z26" s="118"/>
      <c r="AA26" s="118"/>
      <c r="AB26" s="118"/>
      <c r="AC26" s="118"/>
      <c r="AD26" s="118"/>
      <c r="AE26" s="119"/>
      <c r="BB26" t="str">
        <f t="shared" ref="BB26:BB28" si="0">CONCATENATE(L26,M26,N26,O26,P26)</f>
        <v>00000</v>
      </c>
      <c r="BC26" s="15">
        <f>F2</f>
        <v>100000</v>
      </c>
      <c r="BD26">
        <f t="shared" ref="BD26:BD28" si="1">LEN(BC26)</f>
        <v>6</v>
      </c>
    </row>
    <row r="27" spans="2:56" ht="26.4" customHeight="1" x14ac:dyDescent="0.45">
      <c r="B27" s="38">
        <f>D3</f>
        <v>10</v>
      </c>
      <c r="C27" s="81" t="s">
        <v>29</v>
      </c>
      <c r="D27" s="81"/>
      <c r="E27" s="81"/>
      <c r="F27" s="82"/>
      <c r="G27" s="39" t="str">
        <f>IF(記入例!BD26=9,"\",IF(TRIM(記入例!BC26)&lt;&gt;"",IF(記入例!BC26&gt;=1000000000,MID(TEXT(記入例!BC26,"0000000000"),1,1),"")))</f>
        <v/>
      </c>
      <c r="H27" s="40" t="str">
        <f>IF(記入例!BD26=8,"\",IF(TRIM(記入例!BC26)&lt;&gt;"",IF(記入例!BC26&gt;=100000000,MID(TEXT(記入例!BC26,"0000000000"),2,1),"")))</f>
        <v/>
      </c>
      <c r="I27" s="41" t="str">
        <f>IF(記入例!BD26=7,"\",IF(TRIM(記入例!BC26)&lt;&gt;"",IF(記入例!BC26&gt;=10000000,MID(TEXT(記入例!BC26,"0000000000"),3,1),"")))</f>
        <v/>
      </c>
      <c r="J27" s="42" t="str">
        <f>IF(記入例!BD26=6,"\",IF(TRIM(記入例!BC26)&lt;&gt;"",IF(記入例!BC26&gt;=1000000,MID(TEXT(記入例!BC26,"0000000000"),4,1),"")))</f>
        <v>\</v>
      </c>
      <c r="K27" s="40" t="str">
        <f>IF(記入例!BD26=5,"\",IF(TRIM(記入例!BC26)&lt;&gt;"",IF(記入例!BC26&gt;=100000,MID(TEXT(記入例!BC26,"0000000000"),5,1),"")))</f>
        <v>1</v>
      </c>
      <c r="L27" s="41" t="str">
        <f>IF(記入例!BD26=4,"\",IF(TRIM(記入例!BC26)&lt;&gt;"",IF(記入例!BC26&gt;=10000,MID(TEXT(記入例!BC26,"0000000000"),6,1),"")))</f>
        <v>0</v>
      </c>
      <c r="M27" s="42" t="str">
        <f>IF(記入例!BD26=3,"\",IF(TRIM(記入例!BC26)&lt;&gt;"",IF(記入例!BC26&gt;=1000,MID(TEXT(記入例!BC26,"0000000000"),7,1),"")))</f>
        <v>0</v>
      </c>
      <c r="N27" s="40" t="str">
        <f>IF(記入例!BC26=2,"\",IF(TRIM(記入例!BC26)&lt;&gt;"",IF(記入例!BC26&gt;=100,MID(TEXT(記入例!BC26,"0000000000"),8,1),"")))</f>
        <v>0</v>
      </c>
      <c r="O27" s="41" t="str">
        <f>IF(記入例!BD26=1,"\",IF(TRIM(記入例!BC26)&lt;&gt;"",IF(記入例!BC26&gt;=10,MID(TEXT(記入例!BC26,"0000000000"),9,1),"")))</f>
        <v>0</v>
      </c>
      <c r="P27" s="43" t="str">
        <f>IF(TRIM(記入例!BC26)&lt;&gt;"",IF(記入例!BC26&gt;=1,MID(TEXT(記入例!BC26,"0000000000"),10,1),""))</f>
        <v>0</v>
      </c>
      <c r="R27" s="61" t="s">
        <v>42</v>
      </c>
      <c r="S27" s="61"/>
      <c r="T27" s="7"/>
      <c r="U27" s="57" t="s">
        <v>3</v>
      </c>
      <c r="V27" s="6"/>
      <c r="Y27" s="109"/>
      <c r="Z27" s="110"/>
      <c r="AA27" s="110"/>
      <c r="AB27" s="110"/>
      <c r="AC27" s="110"/>
      <c r="AD27" s="110"/>
      <c r="AE27" s="111"/>
      <c r="BB27" t="str">
        <f>CONCATENATE(L27,M27,N27,O27,P27)</f>
        <v>00000</v>
      </c>
      <c r="BC27" s="15">
        <f>F2</f>
        <v>100000</v>
      </c>
      <c r="BD27">
        <f>LEN(BC27)</f>
        <v>6</v>
      </c>
    </row>
    <row r="28" spans="2:56" ht="25.2" customHeight="1" thickBot="1" x14ac:dyDescent="0.5">
      <c r="B28" s="66" t="s">
        <v>6</v>
      </c>
      <c r="C28" s="67"/>
      <c r="D28" s="44" t="s">
        <v>5</v>
      </c>
      <c r="E28" s="44">
        <f>D3</f>
        <v>10</v>
      </c>
      <c r="F28" s="45" t="s">
        <v>4</v>
      </c>
      <c r="G28" s="46" t="str">
        <f>IF(記入例!BD28=9,"\",IF(TRIM(記入例!BC28)&lt;&gt;"",IF(記入例!BC28&gt;=1000000000,MID(TEXT(記入例!BC28,"0000000000"),1,1),"")))</f>
        <v/>
      </c>
      <c r="H28" s="47" t="str">
        <f>IF(記入例!BD28=8,"\",IF(TRIM(記入例!BC28)&lt;&gt;"",IF(記入例!BC28&gt;=100000000,MID(TEXT(記入例!BC28,"0000000000"),2,1),"")))</f>
        <v/>
      </c>
      <c r="I28" s="48" t="str">
        <f>IF(記入例!BD28=7,"\",IF(TRIM(記入例!BC28)&lt;&gt;"",IF(記入例!BC28&gt;=10000000,MID(TEXT(記入例!BC28,"0000000000"),3,1),"")))</f>
        <v/>
      </c>
      <c r="J28" s="49" t="str">
        <f>IF(記入例!BD28=6,"\",IF(TRIM(記入例!BC28)&lt;&gt;"",IF(記入例!BC28&gt;=1000000,MID(TEXT(記入例!BC28,"0000000000"),4,1),"")))</f>
        <v/>
      </c>
      <c r="K28" s="47" t="str">
        <f>IF(記入例!BD28=5,"\",IF(TRIM(記入例!BC28)&lt;&gt;"",IF(記入例!BC28&gt;=100000,MID(TEXT(記入例!BC28,"0000000000"),5,1),"")))</f>
        <v>\</v>
      </c>
      <c r="L28" s="48" t="str">
        <f>IF(記入例!BD28=4,"\",IF(TRIM(記入例!BC28)&lt;&gt;"",IF(記入例!BC28&gt;=10000,MID(TEXT(記入例!BC28,"0000000000"),6,1),"")))</f>
        <v>1</v>
      </c>
      <c r="M28" s="49" t="str">
        <f>IF(記入例!BD28=3,"\",IF(TRIM(記入例!BC28)&lt;&gt;"",IF(記入例!BC28&gt;=1000,MID(TEXT(記入例!BC28,"0000000000"),7,1),"")))</f>
        <v>0</v>
      </c>
      <c r="N28" s="47" t="str">
        <f>IF(記入例!BC28=2,"\",IF(TRIM(記入例!BC28)&lt;&gt;"",IF(記入例!BC28&gt;=100,MID(TEXT(記入例!BC28,"0000000000"),8,1),"")))</f>
        <v>0</v>
      </c>
      <c r="O28" s="48" t="str">
        <f>IF(記入例!BD28=1,"\",IF(TRIM(記入例!BC28)&lt;&gt;"",IF(記入例!BC28&gt;=10,MID(TEXT(記入例!BC28,"0000000000"),9,1),"")))</f>
        <v>0</v>
      </c>
      <c r="P28" s="50" t="str">
        <f>IF(TRIM(記入例!BC28)&lt;&gt;"",IF(記入例!BC28&gt;=1,MID(TEXT(記入例!BC28,"0000000000"),10,1),""))</f>
        <v>0</v>
      </c>
      <c r="R28" s="58"/>
      <c r="S28" s="59"/>
      <c r="T28" s="60"/>
      <c r="U28" s="60"/>
      <c r="V28" s="6"/>
      <c r="BB28" t="str">
        <f t="shared" si="0"/>
        <v>10000</v>
      </c>
      <c r="BC28" s="15">
        <f>F3</f>
        <v>10000</v>
      </c>
      <c r="BD28">
        <f t="shared" si="1"/>
        <v>5</v>
      </c>
    </row>
    <row r="29" spans="2:56" ht="19.8" customHeight="1" x14ac:dyDescent="0.45">
      <c r="J29" s="79" t="s">
        <v>2</v>
      </c>
      <c r="K29" s="80"/>
      <c r="L29" s="80"/>
      <c r="M29" s="80"/>
      <c r="N29" s="80"/>
      <c r="O29" s="80"/>
      <c r="P29" s="80"/>
    </row>
    <row r="30" spans="2:56" ht="18.600000000000001" customHeight="1" x14ac:dyDescent="0.45">
      <c r="B30" s="75" t="s">
        <v>1</v>
      </c>
      <c r="C30" s="76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4"/>
      <c r="Y30" s="86" t="s">
        <v>0</v>
      </c>
      <c r="Z30" s="87"/>
      <c r="AA30" s="88"/>
      <c r="AB30" s="95"/>
      <c r="AC30" s="96"/>
      <c r="AD30" s="97"/>
    </row>
    <row r="31" spans="2:56" ht="10.199999999999999" customHeight="1" x14ac:dyDescent="0.45">
      <c r="B31" s="11"/>
      <c r="P31" s="2"/>
      <c r="Y31" s="89"/>
      <c r="Z31" s="90"/>
      <c r="AA31" s="91"/>
      <c r="AB31" s="98"/>
      <c r="AC31" s="99"/>
      <c r="AD31" s="100"/>
    </row>
    <row r="32" spans="2:56" ht="10.199999999999999" customHeight="1" x14ac:dyDescent="0.45">
      <c r="B32" s="11"/>
      <c r="P32" s="2"/>
      <c r="Y32" s="92"/>
      <c r="Z32" s="93"/>
      <c r="AA32" s="94"/>
      <c r="AB32" s="101"/>
      <c r="AC32" s="102"/>
      <c r="AD32" s="103"/>
    </row>
    <row r="33" spans="2:29" ht="15.6" customHeight="1" x14ac:dyDescent="0.45">
      <c r="B33" s="11"/>
      <c r="P33" s="2"/>
      <c r="AC33" t="s">
        <v>27</v>
      </c>
    </row>
    <row r="34" spans="2:29" ht="21" customHeight="1" x14ac:dyDescent="0.45">
      <c r="B34" s="1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3"/>
    </row>
    <row r="35" spans="2:29" ht="6" customHeight="1" x14ac:dyDescent="0.45"/>
    <row r="36" spans="2:29" ht="10.8" hidden="1" customHeight="1" x14ac:dyDescent="0.45"/>
  </sheetData>
  <mergeCells count="51">
    <mergeCell ref="Y26:AE26"/>
    <mergeCell ref="B28:C28"/>
    <mergeCell ref="J29:P29"/>
    <mergeCell ref="B30:C30"/>
    <mergeCell ref="Y30:AA32"/>
    <mergeCell ref="AB30:AD32"/>
    <mergeCell ref="C27:F27"/>
    <mergeCell ref="Y27:AE27"/>
    <mergeCell ref="R27:S27"/>
    <mergeCell ref="B24:C24"/>
    <mergeCell ref="R19:W19"/>
    <mergeCell ref="X19:AG19"/>
    <mergeCell ref="AE17:AG18"/>
    <mergeCell ref="B19:C19"/>
    <mergeCell ref="D19:G19"/>
    <mergeCell ref="B21:C22"/>
    <mergeCell ref="D21:P22"/>
    <mergeCell ref="B25:F25"/>
    <mergeCell ref="R25:U25"/>
    <mergeCell ref="B26:F26"/>
    <mergeCell ref="R26:S26"/>
    <mergeCell ref="W14:AE14"/>
    <mergeCell ref="W15:AE15"/>
    <mergeCell ref="S16:T16"/>
    <mergeCell ref="W16:AE16"/>
    <mergeCell ref="R17:S18"/>
    <mergeCell ref="T17:V18"/>
    <mergeCell ref="W17:W18"/>
    <mergeCell ref="X17:Z18"/>
    <mergeCell ref="AA17:AA18"/>
    <mergeCell ref="AD17:AD18"/>
    <mergeCell ref="B23:C23"/>
    <mergeCell ref="D23:P24"/>
    <mergeCell ref="B8:H9"/>
    <mergeCell ref="T9:X9"/>
    <mergeCell ref="W11:AE11"/>
    <mergeCell ref="W12:AE12"/>
    <mergeCell ref="R13:S13"/>
    <mergeCell ref="W13:AE13"/>
    <mergeCell ref="AC7:AF7"/>
    <mergeCell ref="A1:E1"/>
    <mergeCell ref="F1:I1"/>
    <mergeCell ref="A2:E2"/>
    <mergeCell ref="F2:I2"/>
    <mergeCell ref="A3:B3"/>
    <mergeCell ref="F3:I3"/>
    <mergeCell ref="X4:Z5"/>
    <mergeCell ref="AA4:AC5"/>
    <mergeCell ref="AD4:AE5"/>
    <mergeCell ref="AF4:AG5"/>
    <mergeCell ref="L5:T6"/>
  </mergeCells>
  <phoneticPr fontId="3"/>
  <dataValidations count="1">
    <dataValidation type="list" allowBlank="1" showInputMessage="1" showErrorMessage="1" sqref="D3" xr:uid="{B7A8D73F-0A3C-4B46-AB80-0727204BB814}">
      <formula1>$AN$3:$AN$4</formula1>
    </dataValidation>
  </dataValidations>
  <pageMargins left="0.70866141732283472" right="0.31496062992125984" top="0.55118110236220474" bottom="0.55118110236220474" header="0.31496062992125984" footer="0.31496062992125984"/>
  <pageSetup paperSize="9" scale="85" orientation="landscape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27</xdr:col>
                    <xdr:colOff>7620</xdr:colOff>
                    <xdr:row>16</xdr:row>
                    <xdr:rowOff>15240</xdr:rowOff>
                  </from>
                  <to>
                    <xdr:col>27</xdr:col>
                    <xdr:colOff>205740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27</xdr:col>
                    <xdr:colOff>7620</xdr:colOff>
                    <xdr:row>17</xdr:row>
                    <xdr:rowOff>15240</xdr:rowOff>
                  </from>
                  <to>
                    <xdr:col>27</xdr:col>
                    <xdr:colOff>205740</xdr:colOff>
                    <xdr:row>17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米盛建設指定請求書</vt:lpstr>
      <vt:lpstr>記入例</vt:lpstr>
      <vt:lpstr>記入例!Print_Area</vt:lpstr>
      <vt:lpstr>米盛建設指定請求書!Print_Area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迫田 栞</dc:creator>
  <cp:lastModifiedBy>大塚 あかり</cp:lastModifiedBy>
  <cp:lastPrinted>2026-05-26T04:23:08Z</cp:lastPrinted>
  <dcterms:created xsi:type="dcterms:W3CDTF">2023-12-05T04:25:28Z</dcterms:created>
  <dcterms:modified xsi:type="dcterms:W3CDTF">2026-05-26T04:34:02Z</dcterms:modified>
</cp:coreProperties>
</file>